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20115" windowHeight="7320" tabRatio="704" activeTab="1"/>
  </bookViews>
  <sheets>
    <sheet name="รายงานรับ-จ่ายเงิน-ฝากคลัง" sheetId="1" r:id="rId1"/>
    <sheet name="ทะเบียนคุมรับ-จ่ายเงินฝากคลัง" sheetId="2" r:id="rId2"/>
    <sheet name="รายงานรับ-จ่ายเงิน-ฝากธนาคาร" sheetId="9" r:id="rId3"/>
    <sheet name="ทะเบียนคุมรับ-จ่ายเงินฝากธนาคาร" sheetId="5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AP19" i="2" l="1"/>
  <c r="P8" i="2" l="1"/>
  <c r="L19" i="2"/>
  <c r="M19" i="2"/>
  <c r="D23" i="1" s="1"/>
  <c r="N19" i="2"/>
  <c r="D24" i="1"/>
  <c r="AL19" i="2" l="1"/>
  <c r="AN8" i="2" l="1"/>
  <c r="AN7" i="2"/>
  <c r="E13" i="1" l="1"/>
  <c r="H19" i="1"/>
  <c r="V19" i="2" l="1"/>
  <c r="W19" i="2"/>
  <c r="X19" i="2"/>
  <c r="E20" i="9" l="1"/>
  <c r="H19" i="9"/>
  <c r="E15" i="9"/>
  <c r="E13" i="9"/>
  <c r="N10" i="9"/>
  <c r="K10" i="9"/>
  <c r="H10" i="9"/>
  <c r="O19" i="5" l="1"/>
  <c r="R19" i="2"/>
  <c r="S19" i="2"/>
  <c r="T19" i="2"/>
  <c r="U19" i="2"/>
  <c r="Y19" i="2"/>
  <c r="D28" i="1" s="1"/>
  <c r="E19" i="2"/>
  <c r="E28" i="1" l="1"/>
  <c r="J19" i="2"/>
  <c r="D20" i="1" s="1"/>
  <c r="AJ19" i="2"/>
  <c r="T7" i="5" l="1"/>
  <c r="P7" i="2"/>
  <c r="AO7" i="2" l="1"/>
  <c r="D7" i="1" s="1"/>
  <c r="E31" i="1"/>
  <c r="E33" i="1"/>
  <c r="E34" i="1"/>
  <c r="E30" i="1"/>
  <c r="E29" i="1"/>
  <c r="AN9" i="2"/>
  <c r="AN10" i="2"/>
  <c r="AN11" i="2"/>
  <c r="AN12" i="2"/>
  <c r="AN13" i="2"/>
  <c r="AN14" i="2"/>
  <c r="AN15" i="2"/>
  <c r="AN16" i="2"/>
  <c r="AN17" i="2"/>
  <c r="AN18" i="2"/>
  <c r="E16" i="1"/>
  <c r="E21" i="1"/>
  <c r="Q19" i="2"/>
  <c r="D44" i="1" s="1"/>
  <c r="E44" i="1" s="1"/>
  <c r="Z19" i="2"/>
  <c r="D45" i="1" s="1"/>
  <c r="E45" i="1" s="1"/>
  <c r="AA19" i="2"/>
  <c r="D32" i="1" s="1"/>
  <c r="AB19" i="2"/>
  <c r="D41" i="1" s="1"/>
  <c r="E41" i="1" s="1"/>
  <c r="AC19" i="2"/>
  <c r="D37" i="1" s="1"/>
  <c r="E37" i="1" s="1"/>
  <c r="AD19" i="2"/>
  <c r="D35" i="1" s="1"/>
  <c r="E35" i="1" s="1"/>
  <c r="AE19" i="2"/>
  <c r="D36" i="1" s="1"/>
  <c r="E36" i="1" s="1"/>
  <c r="AF19" i="2"/>
  <c r="D38" i="1" s="1"/>
  <c r="E38" i="1" s="1"/>
  <c r="AG19" i="2"/>
  <c r="D40" i="1" s="1"/>
  <c r="E40" i="1" s="1"/>
  <c r="AH19" i="2"/>
  <c r="D47" i="1" s="1"/>
  <c r="E47" i="1" s="1"/>
  <c r="AI19" i="2"/>
  <c r="D42" i="1" s="1"/>
  <c r="E42" i="1" s="1"/>
  <c r="D39" i="1"/>
  <c r="E39" i="1" s="1"/>
  <c r="AK19" i="2"/>
  <c r="D46" i="1" s="1"/>
  <c r="E46" i="1" s="1"/>
  <c r="AM19" i="2"/>
  <c r="F19" i="2"/>
  <c r="D12" i="1" s="1"/>
  <c r="G19" i="2"/>
  <c r="D15" i="1" s="1"/>
  <c r="H19" i="2"/>
  <c r="D18" i="1" s="1"/>
  <c r="E18" i="1" s="1"/>
  <c r="I19" i="2"/>
  <c r="D19" i="1" s="1"/>
  <c r="E19" i="1" s="1"/>
  <c r="E20" i="1"/>
  <c r="K19" i="2"/>
  <c r="D17" i="1" s="1"/>
  <c r="E17" i="1" s="1"/>
  <c r="D22" i="1"/>
  <c r="O19" i="2"/>
  <c r="D25" i="1" s="1"/>
  <c r="E25" i="1" s="1"/>
  <c r="D19" i="2"/>
  <c r="D14" i="1" s="1"/>
  <c r="E14" i="1" s="1"/>
  <c r="P9" i="2"/>
  <c r="P10" i="2"/>
  <c r="P11" i="2"/>
  <c r="P12" i="2"/>
  <c r="P13" i="2"/>
  <c r="P14" i="2"/>
  <c r="P15" i="2"/>
  <c r="P16" i="2"/>
  <c r="P17" i="2"/>
  <c r="P18" i="2"/>
  <c r="D19" i="5"/>
  <c r="D12" i="9" s="1"/>
  <c r="E19" i="5"/>
  <c r="D14" i="9" s="1"/>
  <c r="F19" i="5"/>
  <c r="D17" i="9" s="1"/>
  <c r="E17" i="9" s="1"/>
  <c r="G19" i="5"/>
  <c r="D18" i="9" s="1"/>
  <c r="E18" i="9" s="1"/>
  <c r="H19" i="5"/>
  <c r="D19" i="9" s="1"/>
  <c r="E19" i="9" s="1"/>
  <c r="I19" i="5"/>
  <c r="D16" i="9" s="1"/>
  <c r="E16" i="9" s="1"/>
  <c r="J19" i="5"/>
  <c r="D22" i="9" s="1"/>
  <c r="E22" i="9" s="1"/>
  <c r="L19" i="5"/>
  <c r="M19" i="5"/>
  <c r="N19" i="5"/>
  <c r="P19" i="5"/>
  <c r="Q19" i="5"/>
  <c r="D28" i="9" s="1"/>
  <c r="E28" i="9" s="1"/>
  <c r="R19" i="5"/>
  <c r="D25" i="9" s="1"/>
  <c r="S19" i="5"/>
  <c r="D26" i="9" s="1"/>
  <c r="E26" i="9" s="1"/>
  <c r="C19" i="5"/>
  <c r="D21" i="9" s="1"/>
  <c r="E21" i="9" s="1"/>
  <c r="K8" i="5"/>
  <c r="K9" i="5"/>
  <c r="K10" i="5"/>
  <c r="K11" i="5"/>
  <c r="K12" i="5"/>
  <c r="K13" i="5"/>
  <c r="K14" i="5"/>
  <c r="K15" i="5"/>
  <c r="K16" i="5"/>
  <c r="K17" i="5"/>
  <c r="K18" i="5"/>
  <c r="K7" i="5"/>
  <c r="T8" i="5"/>
  <c r="T9" i="5"/>
  <c r="T10" i="5"/>
  <c r="T11" i="5"/>
  <c r="T12" i="5"/>
  <c r="T13" i="5"/>
  <c r="T14" i="5"/>
  <c r="T15" i="5"/>
  <c r="T16" i="5"/>
  <c r="T17" i="5"/>
  <c r="T18" i="5"/>
  <c r="H10" i="1"/>
  <c r="K10" i="1"/>
  <c r="D7" i="9" l="1"/>
  <c r="P19" i="2"/>
  <c r="K19" i="5"/>
  <c r="E32" i="1"/>
  <c r="D43" i="1"/>
  <c r="D48" i="1" s="1"/>
  <c r="E22" i="1"/>
  <c r="T19" i="5"/>
  <c r="E25" i="9"/>
  <c r="D27" i="9"/>
  <c r="E27" i="9" s="1"/>
  <c r="E12" i="9"/>
  <c r="E14" i="9"/>
  <c r="AO8" i="2"/>
  <c r="AO9" i="2" s="1"/>
  <c r="AO10" i="2" s="1"/>
  <c r="AO11" i="2" s="1"/>
  <c r="AO12" i="2" s="1"/>
  <c r="AO13" i="2" s="1"/>
  <c r="AO14" i="2" s="1"/>
  <c r="AO15" i="2" s="1"/>
  <c r="AO16" i="2" s="1"/>
  <c r="AO17" i="2" s="1"/>
  <c r="AO18" i="2" s="1"/>
  <c r="E15" i="1"/>
  <c r="AN19" i="2"/>
  <c r="E12" i="1"/>
  <c r="N10" i="1"/>
  <c r="D29" i="9" l="1"/>
  <c r="E29" i="9"/>
  <c r="E43" i="1"/>
  <c r="E48" i="1" s="1"/>
  <c r="AO19" i="2"/>
  <c r="D23" i="9"/>
  <c r="E23" i="9"/>
  <c r="E26" i="1"/>
  <c r="D26" i="1"/>
  <c r="D52" i="1" s="1"/>
  <c r="D32" i="9" l="1"/>
</calcChain>
</file>

<file path=xl/sharedStrings.xml><?xml version="1.0" encoding="utf-8"?>
<sst xmlns="http://schemas.openxmlformats.org/spreadsheetml/2006/main" count="274" uniqueCount="147">
  <si>
    <t>.</t>
  </si>
  <si>
    <t>หน่วย : บาท</t>
  </si>
  <si>
    <t>รวมแต่ต้นปี</t>
  </si>
  <si>
    <t>เงินคงเหลือ ณ วันต้นงวด</t>
  </si>
  <si>
    <t>เงินสด</t>
  </si>
  <si>
    <t>รายรับ:</t>
  </si>
  <si>
    <t>รายได้จากการช่วยเหลือเพื่อการดำเนินงานจากต่างประเทศ</t>
  </si>
  <si>
    <t xml:space="preserve">รายได้จากการรับบริจาค </t>
  </si>
  <si>
    <t>ดอกเบี้ยรับจากเงินฝากสถาบันการเงิน</t>
  </si>
  <si>
    <t>รายได้ดอกเบี้ยเงินให้กู้ยืม</t>
  </si>
  <si>
    <t>รายได้ค่าปรับ</t>
  </si>
  <si>
    <t>เงินรอตรวจสอบ</t>
  </si>
  <si>
    <t>หนี้สูญได้รับคืน</t>
  </si>
  <si>
    <t xml:space="preserve">รายได้อื่น </t>
  </si>
  <si>
    <t>รวมรายรับ:</t>
  </si>
  <si>
    <t>รายจ่าย:</t>
  </si>
  <si>
    <t>ค่าใช้จ่ายอุดหนุนเพื่อการดำเนินงาน-ภาคครัวเรือน</t>
  </si>
  <si>
    <t>ค่าใช้จ่ายอุดหนุนเพื่อการดำเนินงาน-องค์กรไม่หวังผลกำไร</t>
  </si>
  <si>
    <t>ค่าใช้จ่ายอุดหนุนเพื่อการดำเนินงาน-หน่วยธุรกิจอื่น</t>
  </si>
  <si>
    <t>เงินสมทบกองทุนประกันสังคม</t>
  </si>
  <si>
    <t>ค่าใช้จ่ายด้านการฝึกอบรม-ในประเทศ</t>
  </si>
  <si>
    <t>ค่าใช้จ่ายด้านการฝึกอบรม-ต่างประเทศ</t>
  </si>
  <si>
    <t>ค่าใช้จ่ายด้านการฝึกอบรม-บุคคลภายนอก</t>
  </si>
  <si>
    <t>ค่าเบี้ยเลี้ยง</t>
  </si>
  <si>
    <t>ค่าที่พัก</t>
  </si>
  <si>
    <t>ค่าใช้จ่ายเดินทางไปราชการ</t>
  </si>
  <si>
    <t xml:space="preserve">ค่าวัสดุ </t>
  </si>
  <si>
    <t>ค่าซ่อมแซมและบำรุงรักษา</t>
  </si>
  <si>
    <t xml:space="preserve">ค่าสาธารณูปโภค </t>
  </si>
  <si>
    <t>ค่าใช้จ่ายในการประชุม</t>
  </si>
  <si>
    <t>ค่าประชาสัมพันธ์</t>
  </si>
  <si>
    <t>ค่าใช้จ่ายอื่น</t>
  </si>
  <si>
    <t>เงินโอนให้หน่วยดำเนินการ</t>
  </si>
  <si>
    <t>เงินให้กู้ยืม</t>
  </si>
  <si>
    <t>ซื้อสินทรัพย์/ครุภัณฑ์</t>
  </si>
  <si>
    <t>เงินรับฝาก (กรณีจ่ายคืนเมื่อทวงถามหรือถึงกำหนดจ่ายคืน)</t>
  </si>
  <si>
    <t>รวมรายจ่าย:</t>
  </si>
  <si>
    <t>เงินคงเหลือ ณ วันปลายงวด</t>
  </si>
  <si>
    <t>ประจำเดือน...................................</t>
  </si>
  <si>
    <t>สำนักงานพัฒนาชุมชนจังหวัด........................</t>
  </si>
  <si>
    <t xml:space="preserve">เงินฝากธนาคาร </t>
  </si>
  <si>
    <t>รายได้จากการอุดหนุน-หน่วยงานภาครัฐ</t>
  </si>
  <si>
    <t>เงินฝากคลัง (รหัส 10962)</t>
  </si>
  <si>
    <t>หมายเหตุประกอบ:</t>
  </si>
  <si>
    <t>เงินฝากธนาคาร</t>
  </si>
  <si>
    <t xml:space="preserve">   ธ.กรุงไทย</t>
  </si>
  <si>
    <t xml:space="preserve">   ธ.ออมสิน</t>
  </si>
  <si>
    <t xml:space="preserve">   ธ. ธกส.</t>
  </si>
  <si>
    <t>ลูกหนี้ระยะยาว</t>
  </si>
  <si>
    <t>ลูกหนี้ระยะสั้น</t>
  </si>
  <si>
    <t>จำนวนเงิน</t>
  </si>
  <si>
    <t>รวม</t>
  </si>
  <si>
    <t>รายได้อื่นๆ</t>
  </si>
  <si>
    <t>ค่าสาธาณูปโภค</t>
  </si>
  <si>
    <t>ค่าน้ำ</t>
  </si>
  <si>
    <t>ค่าไฟ</t>
  </si>
  <si>
    <t>ค่าโทรศัพท์</t>
  </si>
  <si>
    <t>ค่าอินเตอร์เน็ต</t>
  </si>
  <si>
    <t>ค่าไปรษณีย์</t>
  </si>
  <si>
    <t>อื่นๆ</t>
  </si>
  <si>
    <t>ประจำเดือน.........................</t>
  </si>
  <si>
    <t>วัน/เดือน/ปี</t>
  </si>
  <si>
    <t>รายการ</t>
  </si>
  <si>
    <t>รายรับ</t>
  </si>
  <si>
    <t>เงินต้น</t>
  </si>
  <si>
    <t>ดอกเบี้ยเงินกู้</t>
  </si>
  <si>
    <t>ค่าปรับ</t>
  </si>
  <si>
    <t>เงินรับฝาก</t>
  </si>
  <si>
    <t>รายได้อื่น</t>
  </si>
  <si>
    <t>ดอกเบี้ยเงินฝาก</t>
  </si>
  <si>
    <t>จากสถาบันการเงิน</t>
  </si>
  <si>
    <t>ยอดยกมา</t>
  </si>
  <si>
    <t>รายจ่าย</t>
  </si>
  <si>
    <t>ค่าใช้จ่ายในการ</t>
  </si>
  <si>
    <t>การประชุม</t>
  </si>
  <si>
    <t>การฝึกอบรม</t>
  </si>
  <si>
    <t>ค่าใช้จ่ายใน</t>
  </si>
  <si>
    <t>เดินทางไปราชการ</t>
  </si>
  <si>
    <t>ค่าวัสดุ</t>
  </si>
  <si>
    <t>ค่าสาธารณูปโภค</t>
  </si>
  <si>
    <t>ค่าซ่อมแซม</t>
  </si>
  <si>
    <t>และบำรุงรักษา</t>
  </si>
  <si>
    <t>ครุภัณฑ์/</t>
  </si>
  <si>
    <t>สินทรัพย์</t>
  </si>
  <si>
    <t>หมายเหตุ</t>
  </si>
  <si>
    <t>ในระบบ</t>
  </si>
  <si>
    <t>GFMIS</t>
  </si>
  <si>
    <t>ลงชื่อ..........................................บันทึกรายการ</t>
  </si>
  <si>
    <t>(............................................................)</t>
  </si>
  <si>
    <t>ตำแหน่ง.....................................................</t>
  </si>
  <si>
    <t>ลงชื่อ..........................................ผู้ตรวจสอบ</t>
  </si>
  <si>
    <t>สิ่งที่ส่งมาด้วย 3</t>
  </si>
  <si>
    <t>สำนักงานพัฒนาชุมชนจังหวัด............................</t>
  </si>
  <si>
    <t>รวมรายรับ</t>
  </si>
  <si>
    <t>รายจ่ายอื่นๆ</t>
  </si>
  <si>
    <t>รวมรายจ่าย</t>
  </si>
  <si>
    <t>ทุนหมุนเวียน</t>
  </si>
  <si>
    <t>อุดหนุน</t>
  </si>
  <si>
    <t>ยอดเงินคงเหลือเงินฝากคลัง</t>
  </si>
  <si>
    <t>บริหาร</t>
  </si>
  <si>
    <t>ยอดคงเหลือเงินฝากธนาคาร</t>
  </si>
  <si>
    <t>เงินอุดหนุน</t>
  </si>
  <si>
    <t>เงินทุนหมุนเวียน</t>
  </si>
  <si>
    <t>โอนขายบิลให้ สกส.</t>
  </si>
  <si>
    <t>รับชำระหนี้จาก อกส.จ.</t>
  </si>
  <si>
    <t>ด/บ เงินฝากจากสถาบันการเงิน</t>
  </si>
  <si>
    <t>รับโอนขายบิลจาก สกส.</t>
  </si>
  <si>
    <t>รับชำระหนี้จากสมาชิก</t>
  </si>
  <si>
    <t>นำเงินฝากคลัง (รหัส 10962)</t>
  </si>
  <si>
    <t>(เงินให้กู้ยืม)</t>
  </si>
  <si>
    <t>รับเงินรับฝาก (ทุนหมุนเวียน)</t>
  </si>
  <si>
    <t xml:space="preserve"> </t>
  </si>
  <si>
    <t>ข้อมูลมาในรายงานการรับ-จ่ายเงิน</t>
  </si>
  <si>
    <t>รายงานการรับ - จ่ายเงิน (สำหรับเงินฝากคลัง รหัส 10962)</t>
  </si>
  <si>
    <t>รายงานการรับ - จ่ายเงิน (สำหรับเงินฝากธนาคาร)</t>
  </si>
  <si>
    <t>ออมสิน</t>
  </si>
  <si>
    <t>ธกส.</t>
  </si>
  <si>
    <t>กรุงไทย</t>
  </si>
  <si>
    <t>หมุนเวียน (เหลือจ่าย)</t>
  </si>
  <si>
    <t>อุดหนุน (เหลือจ่าย)</t>
  </si>
  <si>
    <t>บริหาร (เหลือจ่าย)</t>
  </si>
  <si>
    <t>ทะเบียนคุมการรับ-จ่ายเงินฝากคลัง (รหัส 10962) กองทุนพัฒนาบทบาทสตรี</t>
  </si>
  <si>
    <t>สำนักงานพัฒนาชุมชนจังหวัด..................................รหัสศูนย์ต้นทุน...................................</t>
  </si>
  <si>
    <t xml:space="preserve"> 1 ตค.60</t>
  </si>
  <si>
    <t>เลขที่เอกสาร</t>
  </si>
  <si>
    <t>เงินทุนหมุนเวียน (ให้กู้ยืม)</t>
  </si>
  <si>
    <t>ตค.60</t>
  </si>
  <si>
    <t>รับคืนเงินต้น</t>
  </si>
  <si>
    <t>รับโอนเงินทุนหมุนเวียนจาก สกส.</t>
  </si>
  <si>
    <t>รับเงินรับฝาก</t>
  </si>
  <si>
    <t xml:space="preserve">เงินฝากธนาคาร รวม 3 ธนาคาร </t>
  </si>
  <si>
    <t>ค่าล่วงเวลา</t>
  </si>
  <si>
    <t>ทะเบียนคุมการรับ-จ่ายเงินฝากธนาคาร กองทุนพัฒนาบทบาทสตรี</t>
  </si>
  <si>
    <t>รับเงินจากคลัง (รหัส 10962)</t>
  </si>
  <si>
    <t>รับคืนทุนหมุนเวียน</t>
  </si>
  <si>
    <t>(ยกเลิกโครงการ)</t>
  </si>
  <si>
    <t>รับคืนเงินอุดหนุน</t>
  </si>
  <si>
    <t>รับคืนเงินทุนหมุนเวียน(ยกเลิกโครงการ)</t>
  </si>
  <si>
    <t>รับคืนเงินอุดหนุน(ยกเลิกโครงการ)</t>
  </si>
  <si>
    <t>เงินฝากธนาคาร รวม 3 ธนาคาร</t>
  </si>
  <si>
    <t>หมายเหตุ:  1. ให้ลงข้อมูลในทะเบียนคุมรับ-จ่ายเงิน ก่อน เพราะสูตรจะลิ้ง</t>
  </si>
  <si>
    <t xml:space="preserve">     2. ช่องที่เป็นสี หมายถึง ช่องที่ส่วนกลางดึงสูตรจากSheet</t>
  </si>
  <si>
    <r>
      <t>ทะเบียนคุมไว้</t>
    </r>
    <r>
      <rPr>
        <b/>
        <sz val="26"/>
        <color rgb="FFFF0000"/>
        <rFont val="Tahoma"/>
        <family val="2"/>
        <scheme val="minor"/>
      </rPr>
      <t>ห้าม</t>
    </r>
    <r>
      <rPr>
        <sz val="16"/>
        <color rgb="FFFF0000"/>
        <rFont val="Tahoma"/>
        <family val="2"/>
        <charset val="222"/>
        <scheme val="minor"/>
      </rPr>
      <t xml:space="preserve">ลบหรือแก้ไขสูตร </t>
    </r>
    <r>
      <rPr>
        <b/>
        <sz val="26"/>
        <color rgb="FFFF0000"/>
        <rFont val="Tahoma"/>
        <family val="2"/>
        <scheme val="minor"/>
      </rPr>
      <t>*(เด็ดขาด)*</t>
    </r>
  </si>
  <si>
    <t>เงินโอนให้หน่วยดำเนินการ(โอนกลับส่วนกลาง)</t>
  </si>
  <si>
    <t>เงินให้กู้ยืม(เงินทุนหมุนเวียน)</t>
  </si>
  <si>
    <t>หมายเหตุ:  1. ให้ลงข้อมูลในทะเบียนคุมรับ-จ่ายเงิน ก่อน เพราะสูตร</t>
  </si>
  <si>
    <t>จะลิ้งข้อมูลมาในรายงานการรับ-จ่ายเงิน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</si>
</sst>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ahoma"/>
      <family val="2"/>
      <charset val="222"/>
      <scheme val="minor"/>
    </font>
    <font>
      <b/>
      <sz val="26"/>
      <color rgb="FFFF0000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/>
    <xf numFmtId="0" fontId="5" fillId="0" borderId="0" xfId="0" applyFont="1"/>
    <xf numFmtId="43" fontId="4" fillId="0" borderId="3" xfId="1" applyFont="1" applyBorder="1" applyAlignment="1">
      <alignment horizontal="right"/>
    </xf>
    <xf numFmtId="43" fontId="4" fillId="0" borderId="3" xfId="1" applyFont="1" applyBorder="1"/>
    <xf numFmtId="43" fontId="4" fillId="0" borderId="0" xfId="0" applyNumberFormat="1" applyFont="1"/>
    <xf numFmtId="43" fontId="4" fillId="0" borderId="0" xfId="1" applyFont="1"/>
    <xf numFmtId="43" fontId="8" fillId="0" borderId="0" xfId="0" applyNumberFormat="1" applyFont="1" applyFill="1" applyBorder="1"/>
    <xf numFmtId="43" fontId="8" fillId="0" borderId="0" xfId="1" applyFont="1" applyFill="1" applyBorder="1"/>
    <xf numFmtId="0" fontId="8" fillId="4" borderId="0" xfId="0" applyFont="1" applyFill="1"/>
    <xf numFmtId="43" fontId="7" fillId="0" borderId="0" xfId="1" applyFont="1" applyFill="1"/>
    <xf numFmtId="0" fontId="4" fillId="0" borderId="0" xfId="0" applyFont="1" applyFill="1"/>
    <xf numFmtId="43" fontId="4" fillId="0" borderId="0" xfId="1" applyFont="1" applyFill="1"/>
    <xf numFmtId="43" fontId="4" fillId="0" borderId="0" xfId="1" applyFont="1" applyAlignment="1">
      <alignment horizontal="center"/>
    </xf>
    <xf numFmtId="0" fontId="8" fillId="0" borderId="0" xfId="0" applyFont="1" applyFill="1"/>
    <xf numFmtId="43" fontId="4" fillId="0" borderId="0" xfId="0" applyNumberFormat="1" applyFont="1" applyFill="1"/>
    <xf numFmtId="43" fontId="4" fillId="0" borderId="0" xfId="1" applyFont="1" applyFill="1" applyBorder="1"/>
    <xf numFmtId="0" fontId="4" fillId="0" borderId="0" xfId="0" applyFont="1" applyFill="1" applyAlignment="1">
      <alignment horizontal="left" shrinkToFit="1"/>
    </xf>
    <xf numFmtId="43" fontId="4" fillId="0" borderId="0" xfId="1" applyFont="1" applyFill="1" applyAlignment="1">
      <alignment horizontal="right"/>
    </xf>
    <xf numFmtId="43" fontId="4" fillId="3" borderId="9" xfId="1" applyFont="1" applyFill="1" applyBorder="1" applyAlignment="1">
      <alignment horizontal="right"/>
    </xf>
    <xf numFmtId="43" fontId="8" fillId="0" borderId="0" xfId="1" applyFont="1" applyFill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43" fontId="4" fillId="0" borderId="3" xfId="0" applyNumberFormat="1" applyFont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6" fillId="0" borderId="3" xfId="0" applyFont="1" applyBorder="1"/>
    <xf numFmtId="0" fontId="6" fillId="2" borderId="0" xfId="0" applyFont="1" applyFill="1"/>
    <xf numFmtId="0" fontId="4" fillId="6" borderId="4" xfId="0" applyFont="1" applyFill="1" applyBorder="1"/>
    <xf numFmtId="0" fontId="4" fillId="6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shrinkToFit="1"/>
    </xf>
    <xf numFmtId="0" fontId="4" fillId="5" borderId="4" xfId="0" applyFont="1" applyFill="1" applyBorder="1" applyAlignment="1">
      <alignment horizontal="center" shrinkToFit="1"/>
    </xf>
    <xf numFmtId="0" fontId="4" fillId="4" borderId="5" xfId="0" applyFont="1" applyFill="1" applyBorder="1" applyAlignment="1">
      <alignment horizontal="center" shrinkToFit="1"/>
    </xf>
    <xf numFmtId="0" fontId="4" fillId="4" borderId="5" xfId="0" applyFont="1" applyFill="1" applyBorder="1" applyAlignment="1">
      <alignment shrinkToFit="1"/>
    </xf>
    <xf numFmtId="0" fontId="4" fillId="4" borderId="4" xfId="0" applyFont="1" applyFill="1" applyBorder="1" applyAlignment="1">
      <alignment shrinkToFit="1"/>
    </xf>
    <xf numFmtId="0" fontId="4" fillId="4" borderId="4" xfId="0" applyFont="1" applyFill="1" applyBorder="1" applyAlignment="1">
      <alignment horizontal="center" shrinkToFit="1"/>
    </xf>
    <xf numFmtId="0" fontId="4" fillId="5" borderId="3" xfId="0" applyFont="1" applyFill="1" applyBorder="1" applyAlignment="1">
      <alignment horizontal="center" shrinkToFit="1"/>
    </xf>
    <xf numFmtId="0" fontId="4" fillId="8" borderId="3" xfId="0" applyFont="1" applyFill="1" applyBorder="1"/>
    <xf numFmtId="0" fontId="4" fillId="8" borderId="3" xfId="0" applyFont="1" applyFill="1" applyBorder="1" applyAlignment="1">
      <alignment horizontal="center"/>
    </xf>
    <xf numFmtId="43" fontId="4" fillId="8" borderId="3" xfId="1" applyFont="1" applyFill="1" applyBorder="1"/>
    <xf numFmtId="0" fontId="4" fillId="6" borderId="5" xfId="0" applyFont="1" applyFill="1" applyBorder="1"/>
    <xf numFmtId="0" fontId="4" fillId="6" borderId="5" xfId="0" applyFont="1" applyFill="1" applyBorder="1" applyAlignment="1">
      <alignment horizontal="center" vertical="center" shrinkToFit="1"/>
    </xf>
    <xf numFmtId="0" fontId="4" fillId="6" borderId="2" xfId="0" applyFont="1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 shrinkToFit="1"/>
    </xf>
    <xf numFmtId="0" fontId="5" fillId="4" borderId="0" xfId="0" applyFont="1" applyFill="1"/>
    <xf numFmtId="43" fontId="4" fillId="4" borderId="0" xfId="1" applyFont="1" applyFill="1" applyBorder="1"/>
    <xf numFmtId="0" fontId="4" fillId="0" borderId="0" xfId="0" applyFont="1" applyAlignment="1"/>
    <xf numFmtId="0" fontId="4" fillId="0" borderId="3" xfId="0" applyFont="1" applyBorder="1" applyAlignment="1">
      <alignment horizontal="center"/>
    </xf>
    <xf numFmtId="0" fontId="9" fillId="0" borderId="0" xfId="0" applyFont="1" applyAlignment="1"/>
    <xf numFmtId="0" fontId="9" fillId="0" borderId="8" xfId="0" applyFont="1" applyBorder="1" applyAlignment="1"/>
    <xf numFmtId="0" fontId="4" fillId="4" borderId="0" xfId="0" applyFont="1" applyFill="1" applyBorder="1"/>
    <xf numFmtId="0" fontId="5" fillId="0" borderId="0" xfId="0" applyFont="1" applyFill="1"/>
    <xf numFmtId="0" fontId="9" fillId="0" borderId="0" xfId="0" applyFont="1" applyBorder="1" applyAlignment="1"/>
    <xf numFmtId="43" fontId="4" fillId="0" borderId="4" xfId="1" applyFont="1" applyBorder="1"/>
    <xf numFmtId="0" fontId="4" fillId="4" borderId="3" xfId="0" applyFont="1" applyFill="1" applyBorder="1" applyAlignment="1">
      <alignment horizontal="center" shrinkToFit="1"/>
    </xf>
    <xf numFmtId="0" fontId="4" fillId="5" borderId="3" xfId="0" applyFont="1" applyFill="1" applyBorder="1" applyAlignment="1">
      <alignment horizontal="center" vertical="center" shrinkToFit="1"/>
    </xf>
    <xf numFmtId="43" fontId="4" fillId="4" borderId="3" xfId="1" applyFont="1" applyFill="1" applyBorder="1"/>
    <xf numFmtId="43" fontId="4" fillId="5" borderId="4" xfId="1" applyFont="1" applyFill="1" applyBorder="1"/>
    <xf numFmtId="43" fontId="4" fillId="5" borderId="3" xfId="1" applyFont="1" applyFill="1" applyBorder="1"/>
    <xf numFmtId="43" fontId="4" fillId="0" borderId="0" xfId="1" applyFont="1" applyFill="1" applyAlignment="1">
      <alignment horizontal="center"/>
    </xf>
    <xf numFmtId="43" fontId="4" fillId="0" borderId="8" xfId="1" applyFont="1" applyFill="1" applyBorder="1" applyAlignment="1">
      <alignment horizontal="center"/>
    </xf>
    <xf numFmtId="43" fontId="2" fillId="0" borderId="10" xfId="1" applyFont="1" applyFill="1" applyBorder="1"/>
    <xf numFmtId="0" fontId="4" fillId="4" borderId="4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/>
    </xf>
    <xf numFmtId="0" fontId="4" fillId="4" borderId="0" xfId="0" applyFont="1" applyFill="1" applyAlignment="1">
      <alignment shrinkToFit="1"/>
    </xf>
    <xf numFmtId="0" fontId="4" fillId="4" borderId="4" xfId="0" applyFont="1" applyFill="1" applyBorder="1" applyAlignment="1">
      <alignment vertical="center" wrapText="1" shrinkToFit="1"/>
    </xf>
    <xf numFmtId="0" fontId="4" fillId="4" borderId="5" xfId="0" applyFont="1" applyFill="1" applyBorder="1" applyAlignment="1">
      <alignment horizontal="left" vertical="center" shrinkToFit="1"/>
    </xf>
    <xf numFmtId="0" fontId="6" fillId="9" borderId="0" xfId="0" applyFont="1" applyFill="1" applyAlignment="1">
      <alignment horizontal="center"/>
    </xf>
    <xf numFmtId="0" fontId="4" fillId="9" borderId="2" xfId="0" applyFont="1" applyFill="1" applyBorder="1"/>
    <xf numFmtId="0" fontId="6" fillId="9" borderId="0" xfId="0" applyFont="1" applyFill="1"/>
    <xf numFmtId="0" fontId="4" fillId="9" borderId="4" xfId="0" applyFont="1" applyFill="1" applyBorder="1"/>
    <xf numFmtId="43" fontId="4" fillId="9" borderId="4" xfId="1" applyFont="1" applyFill="1" applyBorder="1"/>
    <xf numFmtId="0" fontId="4" fillId="9" borderId="3" xfId="0" applyFont="1" applyFill="1" applyBorder="1"/>
    <xf numFmtId="43" fontId="4" fillId="9" borderId="3" xfId="1" applyFont="1" applyFill="1" applyBorder="1"/>
    <xf numFmtId="0" fontId="6" fillId="9" borderId="3" xfId="0" applyFont="1" applyFill="1" applyBorder="1" applyAlignment="1">
      <alignment horizontal="center"/>
    </xf>
    <xf numFmtId="43" fontId="4" fillId="10" borderId="10" xfId="1" applyFont="1" applyFill="1" applyBorder="1" applyAlignment="1">
      <alignment horizontal="right"/>
    </xf>
    <xf numFmtId="43" fontId="4" fillId="10" borderId="0" xfId="1" applyFont="1" applyFill="1" applyAlignment="1">
      <alignment horizontal="right"/>
    </xf>
    <xf numFmtId="43" fontId="4" fillId="11" borderId="0" xfId="1" applyFont="1" applyFill="1" applyAlignment="1">
      <alignment horizontal="right"/>
    </xf>
    <xf numFmtId="43" fontId="4" fillId="10" borderId="3" xfId="0" applyNumberFormat="1" applyFont="1" applyFill="1" applyBorder="1"/>
    <xf numFmtId="43" fontId="4" fillId="10" borderId="3" xfId="1" applyFont="1" applyFill="1" applyBorder="1"/>
    <xf numFmtId="43" fontId="4" fillId="2" borderId="3" xfId="0" applyNumberFormat="1" applyFont="1" applyFill="1" applyBorder="1"/>
    <xf numFmtId="43" fontId="4" fillId="2" borderId="3" xfId="1" applyFont="1" applyFill="1" applyBorder="1"/>
    <xf numFmtId="43" fontId="4" fillId="2" borderId="10" xfId="1" applyFont="1" applyFill="1" applyBorder="1" applyAlignment="1">
      <alignment horizontal="right"/>
    </xf>
    <xf numFmtId="43" fontId="4" fillId="2" borderId="0" xfId="1" applyFont="1" applyFill="1" applyAlignment="1">
      <alignment horizontal="right"/>
    </xf>
    <xf numFmtId="0" fontId="4" fillId="0" borderId="0" xfId="0" applyFont="1" applyFill="1" applyBorder="1"/>
    <xf numFmtId="0" fontId="11" fillId="2" borderId="0" xfId="0" applyFont="1" applyFill="1"/>
    <xf numFmtId="0" fontId="8" fillId="2" borderId="0" xfId="0" applyFont="1" applyFill="1"/>
    <xf numFmtId="43" fontId="8" fillId="2" borderId="0" xfId="1" applyFont="1" applyFill="1" applyBorder="1"/>
    <xf numFmtId="0" fontId="4" fillId="4" borderId="3" xfId="0" applyFont="1" applyFill="1" applyBorder="1" applyAlignment="1">
      <alignment shrinkToFit="1"/>
    </xf>
    <xf numFmtId="0" fontId="4" fillId="5" borderId="4" xfId="0" applyFont="1" applyFill="1" applyBorder="1" applyAlignment="1">
      <alignment horizontal="center" vertical="center" shrinkToFit="1"/>
    </xf>
    <xf numFmtId="0" fontId="10" fillId="5" borderId="5" xfId="0" applyFont="1" applyFill="1" applyBorder="1" applyAlignment="1">
      <alignment horizontal="center" vertical="center" shrinkToFit="1"/>
    </xf>
    <xf numFmtId="0" fontId="5" fillId="2" borderId="0" xfId="0" applyFont="1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7" borderId="5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>
      <alignment horizontal="center" shrinkToFit="1"/>
    </xf>
    <xf numFmtId="0" fontId="4" fillId="5" borderId="6" xfId="0" applyFont="1" applyFill="1" applyBorder="1" applyAlignment="1">
      <alignment horizontal="center" shrinkToFit="1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shrinkToFit="1"/>
    </xf>
    <xf numFmtId="0" fontId="6" fillId="5" borderId="5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4" fillId="7" borderId="5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shrinkToFit="1"/>
    </xf>
    <xf numFmtId="0" fontId="4" fillId="4" borderId="6" xfId="0" applyFont="1" applyFill="1" applyBorder="1" applyAlignment="1">
      <alignment horizontal="center" shrinkToFit="1"/>
    </xf>
    <xf numFmtId="0" fontId="4" fillId="4" borderId="1" xfId="0" applyFont="1" applyFill="1" applyBorder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523876</xdr:colOff>
      <xdr:row>1</xdr:row>
      <xdr:rowOff>142875</xdr:rowOff>
    </xdr:from>
    <xdr:to>
      <xdr:col>4</xdr:col>
      <xdr:colOff>1085851</xdr:colOff>
      <xdr:row>3</xdr:row>
      <xdr:rowOff>66674</xdr:rowOff>
    </xdr:to>
    <xdr:sp macro="" textlink="">
      <xdr:nvSpPr>
        <xdr:cNvPr id="2" name="คำบรรยายภาพแบบสี่เหลี่ยม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4286251" y="409575"/>
          <a:ext cx="1733550" cy="457199"/>
        </a:xfrm>
        <a:prstGeom prst="wedgeRectCallout">
          <a:avLst>
            <a:gd name="adj1" fmla="val -16987"/>
            <a:gd name="adj2" fmla="val 409112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ใส่ยอดยกมาต้นงวดปีงบประมาณในระบบ</a:t>
          </a:r>
          <a:r>
            <a:rPr lang="en-US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GFMIS</a:t>
          </a:r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ซึ่งยอดต้องตรงกันในระบบ </a:t>
          </a:r>
          <a:r>
            <a:rPr lang="en-US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GFMIS</a:t>
          </a:r>
          <a:endParaRPr lang="th-TH" sz="1100" baseline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342900</xdr:colOff>
      <xdr:row>2</xdr:row>
      <xdr:rowOff>114301</xdr:rowOff>
    </xdr:from>
    <xdr:to>
      <xdr:col>10</xdr:col>
      <xdr:colOff>581025</xdr:colOff>
      <xdr:row>4</xdr:row>
      <xdr:rowOff>95251</xdr:rowOff>
    </xdr:to>
    <xdr:sp macro="" textlink="">
      <xdr:nvSpPr>
        <xdr:cNvPr id="4" name="คำบรรยายภาพแบบสี่เหลี่ยม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7858125" y="647701"/>
          <a:ext cx="2047875" cy="514350"/>
        </a:xfrm>
        <a:prstGeom prst="wedgeRectCallout">
          <a:avLst>
            <a:gd name="adj1" fmla="val -65952"/>
            <a:gd name="adj2" fmla="val 61582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ให้ใส่รายละเอียดของรายการต่างๆ  ซึ่งข้อมูลจะต้องสัมพันธ์กับทะเบียนรับ-จ่ายเงิน</a:t>
          </a:r>
        </a:p>
      </xdr:txBody>
    </xdr:sp>
    <xdr:clientData/>
  </xdr:twoCellAnchor>
  <xdr:twoCellAnchor>
    <xdr:from>
      <xdr:col>6</xdr:col>
      <xdr:colOff>76199</xdr:colOff>
      <xdr:row>22</xdr:row>
      <xdr:rowOff>114299</xdr:rowOff>
    </xdr:from>
    <xdr:to>
      <xdr:col>7</xdr:col>
      <xdr:colOff>333375</xdr:colOff>
      <xdr:row>24</xdr:row>
      <xdr:rowOff>95248</xdr:rowOff>
    </xdr:to>
    <xdr:sp macro="" textlink="">
      <xdr:nvSpPr>
        <xdr:cNvPr id="5" name="คำบรรยายภาพแบบสี่เหลี่ยม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6476999" y="5991224"/>
          <a:ext cx="1304926" cy="514349"/>
        </a:xfrm>
        <a:prstGeom prst="wedgeRectCallout">
          <a:avLst>
            <a:gd name="adj1" fmla="val -95480"/>
            <a:gd name="adj2" fmla="val 108984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เป็นยอดรวมสะสมของยอดรายรับ รวมกันทุกรายการ</a:t>
          </a:r>
        </a:p>
      </xdr:txBody>
    </xdr:sp>
    <xdr:clientData/>
  </xdr:twoCellAnchor>
  <xdr:twoCellAnchor>
    <xdr:from>
      <xdr:col>6</xdr:col>
      <xdr:colOff>266701</xdr:colOff>
      <xdr:row>46</xdr:row>
      <xdr:rowOff>171449</xdr:rowOff>
    </xdr:from>
    <xdr:to>
      <xdr:col>7</xdr:col>
      <xdr:colOff>466725</xdr:colOff>
      <xdr:row>48</xdr:row>
      <xdr:rowOff>133349</xdr:rowOff>
    </xdr:to>
    <xdr:sp macro="" textlink="">
      <xdr:nvSpPr>
        <xdr:cNvPr id="6" name="คำบรรยายภาพแบบสี่เหลี่ยม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6667501" y="12468224"/>
          <a:ext cx="1247774" cy="504825"/>
        </a:xfrm>
        <a:prstGeom prst="wedgeRectCallout">
          <a:avLst>
            <a:gd name="adj1" fmla="val -126942"/>
            <a:gd name="adj2" fmla="val -1983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เป็นยอดรวมสะสมของยอดรายจ่าย รวมกันทุกรายการ</a:t>
          </a:r>
        </a:p>
      </xdr:txBody>
    </xdr:sp>
    <xdr:clientData/>
  </xdr:twoCellAnchor>
  <xdr:twoCellAnchor>
    <xdr:from>
      <xdr:col>1</xdr:col>
      <xdr:colOff>1028700</xdr:colOff>
      <xdr:row>52</xdr:row>
      <xdr:rowOff>47625</xdr:rowOff>
    </xdr:from>
    <xdr:to>
      <xdr:col>2</xdr:col>
      <xdr:colOff>942975</xdr:colOff>
      <xdr:row>53</xdr:row>
      <xdr:rowOff>238124</xdr:rowOff>
    </xdr:to>
    <xdr:sp macro="" textlink="">
      <xdr:nvSpPr>
        <xdr:cNvPr id="8" name="คำบรรยายภาพแบบสี่เหลี่ยม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1714500" y="13696950"/>
          <a:ext cx="1543050" cy="457199"/>
        </a:xfrm>
        <a:prstGeom prst="wedgeRectCallout">
          <a:avLst>
            <a:gd name="adj1" fmla="val 95757"/>
            <a:gd name="adj2" fmla="val -74222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ยอดคงเหลือตรงกับในระบบ</a:t>
          </a:r>
          <a:r>
            <a:rPr lang="en-US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GFMIS </a:t>
          </a:r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ซึ่งจะใช้เป็นยอดยกไปในเดือนถัดไป</a:t>
          </a:r>
        </a:p>
      </xdr:txBody>
    </xdr:sp>
    <xdr:clientData/>
  </xdr:twoCellAnchor>
  <xdr:twoCellAnchor>
    <xdr:from>
      <xdr:col>2</xdr:col>
      <xdr:colOff>180975</xdr:colOff>
      <xdr:row>9</xdr:row>
      <xdr:rowOff>38100</xdr:rowOff>
    </xdr:from>
    <xdr:to>
      <xdr:col>2</xdr:col>
      <xdr:colOff>1257300</xdr:colOff>
      <xdr:row>10</xdr:row>
      <xdr:rowOff>104775</xdr:rowOff>
    </xdr:to>
    <xdr:sp macro="" textlink="">
      <xdr:nvSpPr>
        <xdr:cNvPr id="9" name="คำบรรยายภาพแบบสี่เหลี่ยม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495550" y="2447925"/>
          <a:ext cx="1076325" cy="333375"/>
        </a:xfrm>
        <a:prstGeom prst="wedgeRectCallout">
          <a:avLst>
            <a:gd name="adj1" fmla="val 85180"/>
            <a:gd name="adj2" fmla="val 14470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เงินอุดหนุน+เงินบริหาร</a:t>
          </a:r>
        </a:p>
      </xdr:txBody>
    </xdr:sp>
    <xdr:clientData/>
  </xdr:twoCellAnchor>
  <xdr:twoCellAnchor>
    <xdr:from>
      <xdr:col>2</xdr:col>
      <xdr:colOff>685800</xdr:colOff>
      <xdr:row>22</xdr:row>
      <xdr:rowOff>190500</xdr:rowOff>
    </xdr:from>
    <xdr:to>
      <xdr:col>3</xdr:col>
      <xdr:colOff>266700</xdr:colOff>
      <xdr:row>24</xdr:row>
      <xdr:rowOff>76200</xdr:rowOff>
    </xdr:to>
    <xdr:sp macro="" textlink="">
      <xdr:nvSpPr>
        <xdr:cNvPr id="11" name="คำบรรยายภาพแบบสี่เหลี่ยม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3000375" y="6067425"/>
          <a:ext cx="1028700" cy="419100"/>
        </a:xfrm>
        <a:prstGeom prst="wedgeRectCallout">
          <a:avLst>
            <a:gd name="adj1" fmla="val 87500"/>
            <a:gd name="adj2" fmla="val 139072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ยอดรับทางด้านเดบิต ตรงกับระบบ</a:t>
          </a:r>
          <a:r>
            <a:rPr lang="en-US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GFMIS</a:t>
          </a:r>
          <a:endParaRPr lang="th-TH" sz="1100" baseline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819150</xdr:colOff>
      <xdr:row>44</xdr:row>
      <xdr:rowOff>257175</xdr:rowOff>
    </xdr:from>
    <xdr:to>
      <xdr:col>3</xdr:col>
      <xdr:colOff>523875</xdr:colOff>
      <xdr:row>46</xdr:row>
      <xdr:rowOff>1</xdr:rowOff>
    </xdr:to>
    <xdr:sp macro="" textlink="">
      <xdr:nvSpPr>
        <xdr:cNvPr id="12" name="คำบรรยายภาพแบบสี่เหลี่ยม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3133725" y="12020550"/>
          <a:ext cx="1152525" cy="276226"/>
        </a:xfrm>
        <a:prstGeom prst="wedgeRectCallout">
          <a:avLst>
            <a:gd name="adj1" fmla="val 61120"/>
            <a:gd name="adj2" fmla="val 19783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ยอดรับทางด้านเครดิต ตรงกับระบบ</a:t>
          </a:r>
          <a:r>
            <a:rPr lang="en-US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GFMIS</a:t>
          </a:r>
          <a:endParaRPr lang="th-TH" sz="1100" baseline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200025</xdr:colOff>
      <xdr:row>15</xdr:row>
      <xdr:rowOff>133350</xdr:rowOff>
    </xdr:from>
    <xdr:to>
      <xdr:col>43</xdr:col>
      <xdr:colOff>171450</xdr:colOff>
      <xdr:row>17</xdr:row>
      <xdr:rowOff>57149</xdr:rowOff>
    </xdr:to>
    <xdr:sp macro="" textlink="">
      <xdr:nvSpPr>
        <xdr:cNvPr id="2" name="คำบรรยายภาพแบบสี่เหลี่ยม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32061150" y="4219575"/>
          <a:ext cx="1543050" cy="457199"/>
        </a:xfrm>
        <a:prstGeom prst="wedgeRectCallout">
          <a:avLst>
            <a:gd name="adj1" fmla="val -72761"/>
            <a:gd name="adj2" fmla="val 140362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ยอดคงเหลือตรงกับในระบบ</a:t>
          </a:r>
          <a:r>
            <a:rPr lang="en-US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GFMIS </a:t>
          </a:r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ซึ่งจะใช้เป็นยอดยกไปในเดือนถัดไป</a:t>
          </a:r>
        </a:p>
      </xdr:txBody>
    </xdr:sp>
    <xdr:clientData/>
  </xdr:twoCellAnchor>
  <xdr:twoCellAnchor>
    <xdr:from>
      <xdr:col>40</xdr:col>
      <xdr:colOff>800100</xdr:colOff>
      <xdr:row>1</xdr:row>
      <xdr:rowOff>38100</xdr:rowOff>
    </xdr:from>
    <xdr:to>
      <xdr:col>42</xdr:col>
      <xdr:colOff>552450</xdr:colOff>
      <xdr:row>2</xdr:row>
      <xdr:rowOff>200024</xdr:rowOff>
    </xdr:to>
    <xdr:sp macro="" textlink="">
      <xdr:nvSpPr>
        <xdr:cNvPr id="3" name="คำบรรยายภาพแบบสี่เหลี่ยม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28584525" y="333375"/>
          <a:ext cx="1733550" cy="457199"/>
        </a:xfrm>
        <a:prstGeom prst="wedgeRectCallout">
          <a:avLst>
            <a:gd name="adj1" fmla="val -46657"/>
            <a:gd name="adj2" fmla="val 284113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ใส่ยอดยกมาต้นงวดปีงบประมาณในระบบ</a:t>
          </a:r>
          <a:r>
            <a:rPr lang="en-US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GFMIS</a:t>
          </a:r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ซึ่งยอดต้องตรงกันในระบบ </a:t>
          </a:r>
          <a:r>
            <a:rPr lang="en-US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GFMIS</a:t>
          </a:r>
          <a:endParaRPr lang="th-TH" sz="1100" baseline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714377</xdr:colOff>
      <xdr:row>1</xdr:row>
      <xdr:rowOff>142875</xdr:rowOff>
    </xdr:from>
    <xdr:to>
      <xdr:col>4</xdr:col>
      <xdr:colOff>600076</xdr:colOff>
      <xdr:row>4</xdr:row>
      <xdr:rowOff>9525</xdr:rowOff>
    </xdr:to>
    <xdr:sp macro="" textlink="">
      <xdr:nvSpPr>
        <xdr:cNvPr id="2" name="คำบรรยายภาพแบบสี่เหลี่ย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4476752" y="409575"/>
          <a:ext cx="1057274" cy="666750"/>
        </a:xfrm>
        <a:prstGeom prst="wedgeRectCallout">
          <a:avLst>
            <a:gd name="adj1" fmla="val -15824"/>
            <a:gd name="adj2" fmla="val 229826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ใส่ยอดยกมาต้นงวดปีงบประมาณในบัญชีเงินฝากธนาคาร</a:t>
          </a:r>
        </a:p>
      </xdr:txBody>
    </xdr:sp>
    <xdr:clientData/>
  </xdr:twoCellAnchor>
  <xdr:twoCellAnchor>
    <xdr:from>
      <xdr:col>7</xdr:col>
      <xdr:colOff>342900</xdr:colOff>
      <xdr:row>2</xdr:row>
      <xdr:rowOff>114301</xdr:rowOff>
    </xdr:from>
    <xdr:to>
      <xdr:col>10</xdr:col>
      <xdr:colOff>581025</xdr:colOff>
      <xdr:row>4</xdr:row>
      <xdr:rowOff>95251</xdr:rowOff>
    </xdr:to>
    <xdr:sp macro="" textlink="">
      <xdr:nvSpPr>
        <xdr:cNvPr id="3" name="คำบรรยายภาพแบบสี่เหลี่ยม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7791450" y="647701"/>
          <a:ext cx="2209800" cy="514350"/>
        </a:xfrm>
        <a:prstGeom prst="wedgeRectCallout">
          <a:avLst>
            <a:gd name="adj1" fmla="val -65952"/>
            <a:gd name="adj2" fmla="val 61582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ให้ใส่รายละเอียดของรายการต่างๆ  ซึ่งข้อมูลจะต้องสัมพันธ์กับทะเบียนรับ-จ่ายเงิน</a:t>
          </a:r>
        </a:p>
      </xdr:txBody>
    </xdr:sp>
    <xdr:clientData/>
  </xdr:twoCellAnchor>
  <xdr:twoCellAnchor>
    <xdr:from>
      <xdr:col>6</xdr:col>
      <xdr:colOff>180975</xdr:colOff>
      <xdr:row>21</xdr:row>
      <xdr:rowOff>57150</xdr:rowOff>
    </xdr:from>
    <xdr:to>
      <xdr:col>7</xdr:col>
      <xdr:colOff>438150</xdr:colOff>
      <xdr:row>22</xdr:row>
      <xdr:rowOff>247649</xdr:rowOff>
    </xdr:to>
    <xdr:sp macro="" textlink="">
      <xdr:nvSpPr>
        <xdr:cNvPr id="4" name="คำบรรยายภาพแบบสี่เหลี่ยม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6581775" y="5667375"/>
          <a:ext cx="1304925" cy="457199"/>
        </a:xfrm>
        <a:prstGeom prst="wedgeRectCallout">
          <a:avLst>
            <a:gd name="adj1" fmla="val -101964"/>
            <a:gd name="adj2" fmla="val 25778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เป็นยอดรวมสะสมของยอดรายรับ รวมกันทุกรายการ</a:t>
          </a:r>
        </a:p>
      </xdr:txBody>
    </xdr:sp>
    <xdr:clientData/>
  </xdr:twoCellAnchor>
  <xdr:twoCellAnchor>
    <xdr:from>
      <xdr:col>5</xdr:col>
      <xdr:colOff>238125</xdr:colOff>
      <xdr:row>26</xdr:row>
      <xdr:rowOff>200025</xdr:rowOff>
    </xdr:from>
    <xdr:to>
      <xdr:col>7</xdr:col>
      <xdr:colOff>123825</xdr:colOff>
      <xdr:row>28</xdr:row>
      <xdr:rowOff>123824</xdr:rowOff>
    </xdr:to>
    <xdr:sp macro="" textlink="">
      <xdr:nvSpPr>
        <xdr:cNvPr id="5" name="คำบรรยายภาพแบบสี่เหลี่ยม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6305550" y="11430000"/>
          <a:ext cx="1266825" cy="457199"/>
        </a:xfrm>
        <a:prstGeom prst="wedgeRectCallout">
          <a:avLst>
            <a:gd name="adj1" fmla="val -80081"/>
            <a:gd name="adj2" fmla="val 59113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เป็นยอดรวมสะสมของยอดรายจ่าย รวมกันทุกรายการ</a:t>
          </a:r>
        </a:p>
      </xdr:txBody>
    </xdr:sp>
    <xdr:clientData/>
  </xdr:twoCellAnchor>
  <xdr:twoCellAnchor>
    <xdr:from>
      <xdr:col>1</xdr:col>
      <xdr:colOff>1143000</xdr:colOff>
      <xdr:row>29</xdr:row>
      <xdr:rowOff>28576</xdr:rowOff>
    </xdr:from>
    <xdr:to>
      <xdr:col>2</xdr:col>
      <xdr:colOff>790575</xdr:colOff>
      <xdr:row>31</xdr:row>
      <xdr:rowOff>85725</xdr:rowOff>
    </xdr:to>
    <xdr:sp macro="" textlink="">
      <xdr:nvSpPr>
        <xdr:cNvPr id="6" name="คำบรรยายภาพแบบสี่เหลี่ยม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1828800" y="12868276"/>
          <a:ext cx="1276350" cy="600074"/>
        </a:xfrm>
        <a:prstGeom prst="wedgeRectCallout">
          <a:avLst>
            <a:gd name="adj1" fmla="val 127230"/>
            <a:gd name="adj2" fmla="val 70718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ยอดคงเหลือตรงกับบัญชีเงินฝากธนาคารซึ่งจะใช้เป็นยอดยกไปในเดือนถัดไป</a:t>
          </a:r>
        </a:p>
      </xdr:txBody>
    </xdr:sp>
    <xdr:clientData/>
  </xdr:twoCellAnchor>
  <xdr:twoCellAnchor>
    <xdr:from>
      <xdr:col>2</xdr:col>
      <xdr:colOff>180975</xdr:colOff>
      <xdr:row>9</xdr:row>
      <xdr:rowOff>38100</xdr:rowOff>
    </xdr:from>
    <xdr:to>
      <xdr:col>2</xdr:col>
      <xdr:colOff>1257300</xdr:colOff>
      <xdr:row>10</xdr:row>
      <xdr:rowOff>104775</xdr:rowOff>
    </xdr:to>
    <xdr:sp macro="" textlink="">
      <xdr:nvSpPr>
        <xdr:cNvPr id="7" name="คำบรรยายภาพแบบสี่เหลี่ยม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2495550" y="2447925"/>
          <a:ext cx="1076325" cy="333375"/>
        </a:xfrm>
        <a:prstGeom prst="wedgeRectCallout">
          <a:avLst>
            <a:gd name="adj1" fmla="val 85180"/>
            <a:gd name="adj2" fmla="val 14470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เงินอุดหนุน+เงินบริหาร</a:t>
          </a:r>
        </a:p>
      </xdr:txBody>
    </xdr:sp>
    <xdr:clientData/>
  </xdr:twoCellAnchor>
  <xdr:twoCellAnchor>
    <xdr:from>
      <xdr:col>2</xdr:col>
      <xdr:colOff>28575</xdr:colOff>
      <xdr:row>20</xdr:row>
      <xdr:rowOff>257176</xdr:rowOff>
    </xdr:from>
    <xdr:to>
      <xdr:col>2</xdr:col>
      <xdr:colOff>1019175</xdr:colOff>
      <xdr:row>23</xdr:row>
      <xdr:rowOff>19051</xdr:rowOff>
    </xdr:to>
    <xdr:sp macro="" textlink="">
      <xdr:nvSpPr>
        <xdr:cNvPr id="8" name="คำบรรยายภาพแบบสี่เหลี่ยม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/>
      </xdr:nvSpPr>
      <xdr:spPr>
        <a:xfrm>
          <a:off x="2343150" y="5600701"/>
          <a:ext cx="990600" cy="571500"/>
        </a:xfrm>
        <a:prstGeom prst="wedgeRectCallout">
          <a:avLst>
            <a:gd name="adj1" fmla="val 130903"/>
            <a:gd name="adj2" fmla="val 26344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ยอดรับทางด้านเดบิต ตรงกับบัญชีเงินฝากธนาคาร</a:t>
          </a:r>
        </a:p>
      </xdr:txBody>
    </xdr:sp>
    <xdr:clientData/>
  </xdr:twoCellAnchor>
  <xdr:twoCellAnchor>
    <xdr:from>
      <xdr:col>2</xdr:col>
      <xdr:colOff>276225</xdr:colOff>
      <xdr:row>27</xdr:row>
      <xdr:rowOff>9525</xdr:rowOff>
    </xdr:from>
    <xdr:to>
      <xdr:col>2</xdr:col>
      <xdr:colOff>1428750</xdr:colOff>
      <xdr:row>28</xdr:row>
      <xdr:rowOff>200024</xdr:rowOff>
    </xdr:to>
    <xdr:sp macro="" textlink="">
      <xdr:nvSpPr>
        <xdr:cNvPr id="9" name="คำบรรยายภาพแบบสี่เหลี่ยม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/>
      </xdr:nvSpPr>
      <xdr:spPr>
        <a:xfrm>
          <a:off x="2590800" y="11506200"/>
          <a:ext cx="1152525" cy="457199"/>
        </a:xfrm>
        <a:prstGeom prst="wedgeRectCallout">
          <a:avLst>
            <a:gd name="adj1" fmla="val 90872"/>
            <a:gd name="adj2" fmla="val 45850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ยอดรับทางด้านเครดิต ตรงกับบัญชีธนาคาร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295275</xdr:colOff>
      <xdr:row>0</xdr:row>
      <xdr:rowOff>228600</xdr:rowOff>
    </xdr:from>
    <xdr:to>
      <xdr:col>24</xdr:col>
      <xdr:colOff>247650</xdr:colOff>
      <xdr:row>2</xdr:row>
      <xdr:rowOff>95249</xdr:rowOff>
    </xdr:to>
    <xdr:sp macro="" textlink="">
      <xdr:nvSpPr>
        <xdr:cNvPr id="2" name="คำบรรยายภาพแบบสี่เหลี่ยม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0116800" y="228600"/>
          <a:ext cx="1809750" cy="457199"/>
        </a:xfrm>
        <a:prstGeom prst="wedgeRectCallout">
          <a:avLst>
            <a:gd name="adj1" fmla="val -48167"/>
            <a:gd name="adj2" fmla="val 136196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ใส่ยอดยกมาต้นงวดปีงบประมาณในบัญชีเงินฝากธนาคารของแต่ละธนาคารให้ตรง</a:t>
          </a:r>
        </a:p>
      </xdr:txBody>
    </xdr:sp>
    <xdr:clientData/>
  </xdr:twoCellAnchor>
  <xdr:twoCellAnchor>
    <xdr:from>
      <xdr:col>23</xdr:col>
      <xdr:colOff>285750</xdr:colOff>
      <xdr:row>19</xdr:row>
      <xdr:rowOff>152400</xdr:rowOff>
    </xdr:from>
    <xdr:to>
      <xdr:col>25</xdr:col>
      <xdr:colOff>266700</xdr:colOff>
      <xdr:row>21</xdr:row>
      <xdr:rowOff>219075</xdr:rowOff>
    </xdr:to>
    <xdr:sp macro="" textlink="">
      <xdr:nvSpPr>
        <xdr:cNvPr id="3" name="คำบรรยายภาพแบบสี่เหลี่ยม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21145500" y="5305425"/>
          <a:ext cx="1485900" cy="600075"/>
        </a:xfrm>
        <a:prstGeom prst="wedgeRectCallout">
          <a:avLst>
            <a:gd name="adj1" fmla="val -126394"/>
            <a:gd name="adj2" fmla="val -8483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ยอดคงเหลือตรงกับบัญชีเงินฝากธนาคาร</a:t>
          </a:r>
          <a:r>
            <a:rPr lang="en-US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ซึ่งจะใช้เป็นยอดยกไปในเดือนถัดไป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64"/>
  <sheetViews>
    <sheetView topLeftCell="A43" workbookViewId="0">
      <selection activeCell="H50" sqref="H50"/>
    </sheetView>
  </sheetViews>
  <sheetFormatPr defaultColWidth="9" defaultRowHeight="21" x14ac:dyDescent="0.35"/>
  <cols>
    <col min="1" max="1" width="9" style="2"/>
    <col min="2" max="2" width="21.375" style="2" customWidth="1"/>
    <col min="3" max="3" width="19" style="2" customWidth="1"/>
    <col min="4" max="4" width="15.375" style="2" customWidth="1"/>
    <col min="5" max="5" width="14.875" style="2" customWidth="1"/>
    <col min="6" max="6" width="4.375" style="2" customWidth="1"/>
    <col min="7" max="7" width="13.75" style="1" customWidth="1"/>
    <col min="8" max="8" width="10" style="1" customWidth="1"/>
    <col min="9" max="9" width="2.25" style="1" customWidth="1"/>
    <col min="10" max="10" width="13.625" style="1" customWidth="1"/>
    <col min="11" max="11" width="10" style="1" customWidth="1"/>
    <col min="12" max="12" width="1.875" style="1" customWidth="1"/>
    <col min="13" max="13" width="10.625" style="1" customWidth="1"/>
    <col min="14" max="14" width="11.125" style="1" customWidth="1"/>
    <col min="15" max="16384" width="9" style="2"/>
  </cols>
  <sheetData>
    <row r="1" spans="1:14" x14ac:dyDescent="0.35">
      <c r="A1" s="92"/>
      <c r="B1" s="92"/>
      <c r="C1" s="92"/>
      <c r="D1" s="92"/>
      <c r="E1" s="47" t="s">
        <v>91</v>
      </c>
      <c r="F1" s="44"/>
    </row>
    <row r="2" spans="1:14" x14ac:dyDescent="0.35">
      <c r="A2" s="92" t="s">
        <v>39</v>
      </c>
      <c r="B2" s="92"/>
      <c r="C2" s="92"/>
      <c r="D2" s="92"/>
      <c r="E2" s="46"/>
      <c r="F2" s="44"/>
    </row>
    <row r="3" spans="1:14" x14ac:dyDescent="0.35">
      <c r="A3" s="92" t="s">
        <v>113</v>
      </c>
      <c r="B3" s="92"/>
      <c r="C3" s="92"/>
      <c r="D3" s="92"/>
      <c r="E3" s="46"/>
      <c r="F3" s="44"/>
    </row>
    <row r="4" spans="1:14" x14ac:dyDescent="0.35">
      <c r="A4" s="92" t="s">
        <v>38</v>
      </c>
      <c r="B4" s="92"/>
      <c r="C4" s="92"/>
      <c r="D4" s="92"/>
      <c r="E4" s="46"/>
      <c r="F4" s="44"/>
      <c r="G4" s="10"/>
      <c r="H4" s="11"/>
    </row>
    <row r="5" spans="1:14" x14ac:dyDescent="0.35">
      <c r="A5" s="1" t="s">
        <v>0</v>
      </c>
      <c r="C5" s="11"/>
      <c r="D5" s="12"/>
      <c r="E5" s="13" t="s">
        <v>1</v>
      </c>
      <c r="F5" s="44"/>
      <c r="G5" s="27" t="s">
        <v>43</v>
      </c>
    </row>
    <row r="6" spans="1:14" x14ac:dyDescent="0.35">
      <c r="C6" s="11"/>
      <c r="D6" s="59" t="s">
        <v>126</v>
      </c>
      <c r="E6" s="60" t="s">
        <v>2</v>
      </c>
      <c r="F6" s="44"/>
      <c r="G6" s="24" t="s">
        <v>44</v>
      </c>
      <c r="H6" s="25" t="s">
        <v>50</v>
      </c>
      <c r="J6" s="26" t="s">
        <v>33</v>
      </c>
      <c r="K6" s="26" t="s">
        <v>50</v>
      </c>
      <c r="M6" s="26" t="s">
        <v>52</v>
      </c>
      <c r="N6" s="26" t="s">
        <v>50</v>
      </c>
    </row>
    <row r="7" spans="1:14" ht="21.75" thickBot="1" x14ac:dyDescent="0.4">
      <c r="A7" s="11" t="s">
        <v>3</v>
      </c>
      <c r="B7" s="11"/>
      <c r="C7" s="11"/>
      <c r="D7" s="75">
        <f>'ทะเบียนคุมรับ-จ่ายเงินฝากคลัง'!$AO$7</f>
        <v>0</v>
      </c>
      <c r="E7" s="61"/>
      <c r="F7" s="44"/>
      <c r="G7" s="21" t="s">
        <v>45</v>
      </c>
      <c r="H7" s="4">
        <v>0</v>
      </c>
      <c r="J7" s="21" t="s">
        <v>48</v>
      </c>
      <c r="K7" s="4">
        <v>0</v>
      </c>
      <c r="M7" s="21"/>
      <c r="N7" s="21"/>
    </row>
    <row r="8" spans="1:14" x14ac:dyDescent="0.35">
      <c r="B8" s="1" t="s">
        <v>4</v>
      </c>
      <c r="C8" s="11"/>
      <c r="D8" s="18">
        <v>0</v>
      </c>
      <c r="E8" s="6"/>
      <c r="F8" s="44"/>
      <c r="G8" s="21" t="s">
        <v>46</v>
      </c>
      <c r="H8" s="4">
        <v>0</v>
      </c>
      <c r="J8" s="21" t="s">
        <v>49</v>
      </c>
      <c r="K8" s="4">
        <v>0</v>
      </c>
      <c r="M8" s="21"/>
      <c r="N8" s="21"/>
    </row>
    <row r="9" spans="1:14" x14ac:dyDescent="0.35">
      <c r="B9" s="1" t="s">
        <v>130</v>
      </c>
      <c r="C9" s="11"/>
      <c r="D9" s="18">
        <v>0</v>
      </c>
      <c r="E9" s="6"/>
      <c r="F9" s="44"/>
      <c r="G9" s="21" t="s">
        <v>47</v>
      </c>
      <c r="H9" s="4">
        <v>0</v>
      </c>
      <c r="J9" s="21"/>
      <c r="K9" s="21"/>
      <c r="M9" s="21"/>
      <c r="N9" s="21"/>
    </row>
    <row r="10" spans="1:14" x14ac:dyDescent="0.35">
      <c r="B10" s="1" t="s">
        <v>42</v>
      </c>
      <c r="C10" s="11"/>
      <c r="D10" s="18">
        <v>0</v>
      </c>
      <c r="E10" s="6"/>
      <c r="F10" s="44"/>
      <c r="G10" s="22" t="s">
        <v>51</v>
      </c>
      <c r="H10" s="4">
        <f>SUM(H7+H8+H9)</f>
        <v>0</v>
      </c>
      <c r="J10" s="22" t="s">
        <v>51</v>
      </c>
      <c r="K10" s="23">
        <f>SUM(K7:K9)</f>
        <v>0</v>
      </c>
      <c r="M10" s="3" t="s">
        <v>51</v>
      </c>
      <c r="N10" s="21">
        <f>SUM(N7:N9)</f>
        <v>0</v>
      </c>
    </row>
    <row r="11" spans="1:14" x14ac:dyDescent="0.35">
      <c r="A11" s="11" t="s">
        <v>5</v>
      </c>
      <c r="C11" s="11"/>
      <c r="D11" s="12"/>
      <c r="E11" s="6"/>
      <c r="F11" s="44"/>
    </row>
    <row r="12" spans="1:14" x14ac:dyDescent="0.35">
      <c r="B12" s="1" t="s">
        <v>41</v>
      </c>
      <c r="C12" s="11"/>
      <c r="D12" s="77">
        <f>'ทะเบียนคุมรับ-จ่ายเงินฝากคลัง'!E19+'ทะเบียนคุมรับ-จ่ายเงินฝากคลัง'!F19</f>
        <v>0</v>
      </c>
      <c r="E12" s="18">
        <f>D12</f>
        <v>0</v>
      </c>
      <c r="F12" s="44"/>
      <c r="G12" s="26" t="s">
        <v>53</v>
      </c>
      <c r="H12" s="26" t="s">
        <v>50</v>
      </c>
    </row>
    <row r="13" spans="1:14" x14ac:dyDescent="0.35">
      <c r="B13" s="1" t="s">
        <v>6</v>
      </c>
      <c r="C13" s="11"/>
      <c r="D13" s="18">
        <v>0</v>
      </c>
      <c r="E13" s="18">
        <f>D13</f>
        <v>0</v>
      </c>
      <c r="F13" s="44"/>
      <c r="G13" s="21" t="s">
        <v>54</v>
      </c>
      <c r="H13" s="21"/>
    </row>
    <row r="14" spans="1:14" x14ac:dyDescent="0.35">
      <c r="B14" s="1" t="s">
        <v>128</v>
      </c>
      <c r="C14" s="11"/>
      <c r="D14" s="77">
        <f>'ทะเบียนคุมรับ-จ่ายเงินฝากคลัง'!D19</f>
        <v>0</v>
      </c>
      <c r="E14" s="18">
        <f t="shared" ref="E14:E25" si="0">D14</f>
        <v>0</v>
      </c>
      <c r="F14" s="44"/>
      <c r="G14" s="21" t="s">
        <v>55</v>
      </c>
      <c r="H14" s="21"/>
    </row>
    <row r="15" spans="1:14" x14ac:dyDescent="0.35">
      <c r="B15" s="1" t="s">
        <v>127</v>
      </c>
      <c r="C15" s="11"/>
      <c r="D15" s="77">
        <f>'ทะเบียนคุมรับ-จ่ายเงินฝากคลัง'!G19</f>
        <v>0</v>
      </c>
      <c r="E15" s="18">
        <f t="shared" si="0"/>
        <v>0</v>
      </c>
      <c r="F15" s="44"/>
      <c r="G15" s="21" t="s">
        <v>56</v>
      </c>
      <c r="H15" s="21"/>
    </row>
    <row r="16" spans="1:14" x14ac:dyDescent="0.35">
      <c r="B16" s="1" t="s">
        <v>7</v>
      </c>
      <c r="C16" s="11"/>
      <c r="D16" s="18">
        <v>0</v>
      </c>
      <c r="E16" s="18">
        <f t="shared" si="0"/>
        <v>0</v>
      </c>
      <c r="F16" s="44"/>
      <c r="G16" s="21" t="s">
        <v>57</v>
      </c>
      <c r="H16" s="21"/>
    </row>
    <row r="17" spans="1:14" x14ac:dyDescent="0.35">
      <c r="B17" s="1" t="s">
        <v>8</v>
      </c>
      <c r="C17" s="11"/>
      <c r="D17" s="77">
        <f>'ทะเบียนคุมรับ-จ่ายเงินฝากคลัง'!K19</f>
        <v>0</v>
      </c>
      <c r="E17" s="18">
        <f t="shared" si="0"/>
        <v>0</v>
      </c>
      <c r="F17" s="44"/>
      <c r="G17" s="21" t="s">
        <v>58</v>
      </c>
      <c r="H17" s="21"/>
    </row>
    <row r="18" spans="1:14" x14ac:dyDescent="0.35">
      <c r="B18" s="1" t="s">
        <v>9</v>
      </c>
      <c r="C18" s="11"/>
      <c r="D18" s="77">
        <f>'ทะเบียนคุมรับ-จ่ายเงินฝากคลัง'!H19</f>
        <v>0</v>
      </c>
      <c r="E18" s="18">
        <f t="shared" si="0"/>
        <v>0</v>
      </c>
      <c r="F18" s="44"/>
      <c r="G18" s="21" t="s">
        <v>59</v>
      </c>
      <c r="H18" s="21"/>
    </row>
    <row r="19" spans="1:14" x14ac:dyDescent="0.35">
      <c r="B19" s="1" t="s">
        <v>10</v>
      </c>
      <c r="C19" s="11"/>
      <c r="D19" s="77">
        <f>'ทะเบียนคุมรับ-จ่ายเงินฝากคลัง'!I19</f>
        <v>0</v>
      </c>
      <c r="E19" s="18">
        <f t="shared" si="0"/>
        <v>0</v>
      </c>
      <c r="F19" s="44"/>
      <c r="G19" s="22" t="s">
        <v>51</v>
      </c>
      <c r="H19" s="21">
        <f>SUM(H13:H18)</f>
        <v>0</v>
      </c>
    </row>
    <row r="20" spans="1:14" x14ac:dyDescent="0.35">
      <c r="B20" s="1" t="s">
        <v>11</v>
      </c>
      <c r="C20" s="11"/>
      <c r="D20" s="77">
        <f>'ทะเบียนคุมรับ-จ่ายเงินฝากคลัง'!J19</f>
        <v>0</v>
      </c>
      <c r="E20" s="18">
        <f t="shared" si="0"/>
        <v>0</v>
      </c>
      <c r="F20" s="44"/>
    </row>
    <row r="21" spans="1:14" x14ac:dyDescent="0.35">
      <c r="B21" s="1" t="s">
        <v>12</v>
      </c>
      <c r="C21" s="11"/>
      <c r="D21" s="18">
        <v>0</v>
      </c>
      <c r="E21" s="18">
        <f t="shared" si="0"/>
        <v>0</v>
      </c>
      <c r="F21" s="44"/>
    </row>
    <row r="22" spans="1:14" x14ac:dyDescent="0.35">
      <c r="B22" s="1" t="s">
        <v>129</v>
      </c>
      <c r="C22" s="11"/>
      <c r="D22" s="77">
        <f>'ทะเบียนคุมรับ-จ่ายเงินฝากคลัง'!L19</f>
        <v>0</v>
      </c>
      <c r="E22" s="18">
        <f t="shared" si="0"/>
        <v>0</v>
      </c>
      <c r="F22" s="44"/>
      <c r="G22" s="14"/>
      <c r="H22" s="11"/>
    </row>
    <row r="23" spans="1:14" x14ac:dyDescent="0.35">
      <c r="B23" s="1" t="s">
        <v>137</v>
      </c>
      <c r="C23" s="11"/>
      <c r="D23" s="77">
        <f>'ทะเบียนคุมรับ-จ่ายเงินฝากคลัง'!M19</f>
        <v>0</v>
      </c>
      <c r="E23" s="18"/>
      <c r="F23" s="44"/>
      <c r="G23" s="14"/>
      <c r="H23" s="11"/>
    </row>
    <row r="24" spans="1:14" x14ac:dyDescent="0.35">
      <c r="B24" s="1" t="s">
        <v>138</v>
      </c>
      <c r="C24" s="11"/>
      <c r="D24" s="77">
        <f>'ทะเบียนคุมรับ-จ่ายเงินฝากคลัง'!N19</f>
        <v>0</v>
      </c>
      <c r="E24" s="18"/>
      <c r="F24" s="44"/>
      <c r="G24" s="14"/>
      <c r="H24" s="11"/>
    </row>
    <row r="25" spans="1:14" x14ac:dyDescent="0.35">
      <c r="B25" s="1" t="s">
        <v>13</v>
      </c>
      <c r="C25" s="11"/>
      <c r="D25" s="77">
        <f>'ทะเบียนคุมรับ-จ่ายเงินฝากคลัง'!O19</f>
        <v>0</v>
      </c>
      <c r="E25" s="18">
        <f t="shared" si="0"/>
        <v>0</v>
      </c>
      <c r="F25" s="44"/>
      <c r="G25" s="14"/>
      <c r="H25" s="11"/>
    </row>
    <row r="26" spans="1:14" ht="21.75" thickBot="1" x14ac:dyDescent="0.4">
      <c r="A26" s="11" t="s">
        <v>14</v>
      </c>
      <c r="C26" s="11"/>
      <c r="D26" s="19">
        <f>SUM(D12:D25)</f>
        <v>0</v>
      </c>
      <c r="E26" s="19">
        <f>SUM(E12:E25)</f>
        <v>0</v>
      </c>
      <c r="F26" s="44"/>
      <c r="G26" s="15"/>
      <c r="H26" s="11"/>
    </row>
    <row r="27" spans="1:14" ht="21.75" thickTop="1" x14ac:dyDescent="0.35">
      <c r="A27" s="11" t="s">
        <v>15</v>
      </c>
      <c r="C27" s="11"/>
      <c r="D27" s="12"/>
      <c r="E27" s="16"/>
      <c r="F27" s="44"/>
      <c r="G27" s="5"/>
    </row>
    <row r="28" spans="1:14" x14ac:dyDescent="0.35">
      <c r="B28" s="1" t="s">
        <v>16</v>
      </c>
      <c r="C28" s="11"/>
      <c r="D28" s="77">
        <f>'ทะเบียนคุมรับ-จ่ายเงินฝากคลัง'!Y19</f>
        <v>0</v>
      </c>
      <c r="E28" s="18">
        <f>D28</f>
        <v>0</v>
      </c>
      <c r="F28" s="44"/>
    </row>
    <row r="29" spans="1:14" x14ac:dyDescent="0.35">
      <c r="B29" s="1" t="s">
        <v>17</v>
      </c>
      <c r="C29" s="11"/>
      <c r="D29" s="18">
        <v>0</v>
      </c>
      <c r="E29" s="18">
        <f>D29</f>
        <v>0</v>
      </c>
      <c r="F29" s="44"/>
    </row>
    <row r="30" spans="1:14" x14ac:dyDescent="0.35">
      <c r="B30" s="1" t="s">
        <v>18</v>
      </c>
      <c r="C30" s="11"/>
      <c r="D30" s="18">
        <v>0</v>
      </c>
      <c r="E30" s="18">
        <f>D30</f>
        <v>0</v>
      </c>
      <c r="F30" s="44"/>
    </row>
    <row r="31" spans="1:14" x14ac:dyDescent="0.35">
      <c r="B31" s="1" t="s">
        <v>19</v>
      </c>
      <c r="C31" s="11"/>
      <c r="D31" s="18">
        <v>0</v>
      </c>
      <c r="E31" s="18">
        <f t="shared" ref="E31:E47" si="1">D31</f>
        <v>0</v>
      </c>
      <c r="F31" s="44"/>
      <c r="I31" s="2"/>
      <c r="J31" s="2"/>
      <c r="K31" s="2"/>
      <c r="L31" s="2"/>
      <c r="M31" s="2"/>
      <c r="N31" s="2"/>
    </row>
    <row r="32" spans="1:14" x14ac:dyDescent="0.35">
      <c r="B32" s="1" t="s">
        <v>20</v>
      </c>
      <c r="C32" s="11"/>
      <c r="D32" s="77">
        <f>'ทะเบียนคุมรับ-จ่ายเงินฝากคลัง'!AA19</f>
        <v>0</v>
      </c>
      <c r="E32" s="18">
        <f t="shared" si="1"/>
        <v>0</v>
      </c>
      <c r="F32" s="44"/>
      <c r="I32" s="2"/>
      <c r="J32" s="2"/>
      <c r="K32" s="2"/>
      <c r="L32" s="2"/>
      <c r="M32" s="2"/>
      <c r="N32" s="2"/>
    </row>
    <row r="33" spans="1:14" x14ac:dyDescent="0.35">
      <c r="B33" s="1" t="s">
        <v>21</v>
      </c>
      <c r="C33" s="11"/>
      <c r="D33" s="18">
        <v>0</v>
      </c>
      <c r="E33" s="18">
        <f t="shared" si="1"/>
        <v>0</v>
      </c>
      <c r="F33" s="44"/>
      <c r="I33" s="2"/>
      <c r="J33" s="2"/>
      <c r="K33" s="2"/>
      <c r="L33" s="2"/>
      <c r="M33" s="2"/>
      <c r="N33" s="2"/>
    </row>
    <row r="34" spans="1:14" x14ac:dyDescent="0.35">
      <c r="B34" s="1" t="s">
        <v>22</v>
      </c>
      <c r="C34" s="11"/>
      <c r="D34" s="18">
        <v>0</v>
      </c>
      <c r="E34" s="18">
        <f t="shared" si="1"/>
        <v>0</v>
      </c>
      <c r="F34" s="44"/>
      <c r="I34" s="2"/>
      <c r="J34" s="2"/>
      <c r="K34" s="2"/>
      <c r="L34" s="2"/>
      <c r="M34" s="2"/>
      <c r="N34" s="2"/>
    </row>
    <row r="35" spans="1:14" x14ac:dyDescent="0.35">
      <c r="B35" s="1" t="s">
        <v>23</v>
      </c>
      <c r="C35" s="11"/>
      <c r="D35" s="77">
        <f>'ทะเบียนคุมรับ-จ่ายเงินฝากคลัง'!AD19</f>
        <v>0</v>
      </c>
      <c r="E35" s="18">
        <f t="shared" si="1"/>
        <v>0</v>
      </c>
      <c r="F35" s="44"/>
      <c r="I35" s="2"/>
      <c r="J35" s="2"/>
      <c r="K35" s="2"/>
      <c r="L35" s="2"/>
      <c r="M35" s="2"/>
      <c r="N35" s="2"/>
    </row>
    <row r="36" spans="1:14" x14ac:dyDescent="0.35">
      <c r="B36" s="1" t="s">
        <v>24</v>
      </c>
      <c r="C36" s="11"/>
      <c r="D36" s="77">
        <f>'ทะเบียนคุมรับ-จ่ายเงินฝากคลัง'!AE19</f>
        <v>0</v>
      </c>
      <c r="E36" s="18">
        <f t="shared" si="1"/>
        <v>0</v>
      </c>
      <c r="F36" s="44"/>
      <c r="L36" s="2"/>
      <c r="M36" s="2"/>
      <c r="N36" s="2"/>
    </row>
    <row r="37" spans="1:14" x14ac:dyDescent="0.35">
      <c r="B37" s="1" t="s">
        <v>25</v>
      </c>
      <c r="C37" s="11"/>
      <c r="D37" s="77">
        <f>'ทะเบียนคุมรับ-จ่ายเงินฝากคลัง'!AC19</f>
        <v>0</v>
      </c>
      <c r="E37" s="18">
        <f t="shared" si="1"/>
        <v>0</v>
      </c>
      <c r="F37" s="44"/>
      <c r="L37" s="2"/>
      <c r="M37" s="2"/>
      <c r="N37" s="2"/>
    </row>
    <row r="38" spans="1:14" x14ac:dyDescent="0.35">
      <c r="B38" s="1" t="s">
        <v>26</v>
      </c>
      <c r="C38" s="11"/>
      <c r="D38" s="77">
        <f>'ทะเบียนคุมรับ-จ่ายเงินฝากคลัง'!AF19</f>
        <v>0</v>
      </c>
      <c r="E38" s="18">
        <f t="shared" si="1"/>
        <v>0</v>
      </c>
      <c r="F38" s="44"/>
      <c r="G38" s="14"/>
      <c r="H38" s="14"/>
      <c r="I38" s="14"/>
      <c r="L38" s="2"/>
      <c r="M38" s="2"/>
      <c r="N38" s="2"/>
    </row>
    <row r="39" spans="1:14" x14ac:dyDescent="0.35">
      <c r="B39" s="1" t="s">
        <v>27</v>
      </c>
      <c r="C39" s="11"/>
      <c r="D39" s="77">
        <f>'ทะเบียนคุมรับ-จ่ายเงินฝากคลัง'!AJ19</f>
        <v>0</v>
      </c>
      <c r="E39" s="18">
        <f t="shared" si="1"/>
        <v>0</v>
      </c>
      <c r="F39" s="44"/>
      <c r="L39" s="2"/>
      <c r="M39" s="2"/>
      <c r="N39" s="2"/>
    </row>
    <row r="40" spans="1:14" x14ac:dyDescent="0.35">
      <c r="B40" s="1" t="s">
        <v>28</v>
      </c>
      <c r="C40" s="11"/>
      <c r="D40" s="77">
        <f>'ทะเบียนคุมรับ-จ่ายเงินฝากคลัง'!AG19</f>
        <v>0</v>
      </c>
      <c r="E40" s="18">
        <f t="shared" si="1"/>
        <v>0</v>
      </c>
      <c r="F40" s="44"/>
      <c r="L40" s="2"/>
      <c r="M40" s="2"/>
      <c r="N40" s="2"/>
    </row>
    <row r="41" spans="1:14" x14ac:dyDescent="0.35">
      <c r="B41" s="1" t="s">
        <v>29</v>
      </c>
      <c r="C41" s="11"/>
      <c r="D41" s="77">
        <f>'ทะเบียนคุมรับ-จ่ายเงินฝากคลัง'!AB19</f>
        <v>0</v>
      </c>
      <c r="E41" s="18">
        <f t="shared" si="1"/>
        <v>0</v>
      </c>
      <c r="F41" s="44"/>
      <c r="G41" s="5"/>
      <c r="L41" s="2"/>
      <c r="M41" s="2"/>
      <c r="N41" s="2"/>
    </row>
    <row r="42" spans="1:14" x14ac:dyDescent="0.35">
      <c r="B42" s="1" t="s">
        <v>30</v>
      </c>
      <c r="C42" s="11"/>
      <c r="D42" s="77">
        <f>'ทะเบียนคุมรับ-จ่ายเงินฝากคลัง'!AI19</f>
        <v>0</v>
      </c>
      <c r="E42" s="18">
        <f t="shared" si="1"/>
        <v>0</v>
      </c>
      <c r="F42" s="44"/>
      <c r="L42" s="2"/>
      <c r="M42" s="2"/>
      <c r="N42" s="2"/>
    </row>
    <row r="43" spans="1:14" x14ac:dyDescent="0.35">
      <c r="B43" s="1" t="s">
        <v>31</v>
      </c>
      <c r="C43" s="11"/>
      <c r="D43" s="77">
        <f>'ทะเบียนคุมรับ-จ่ายเงินฝากคลัง'!AM19+'ทะเบียนคุมรับ-จ่ายเงินฝากคลัง'!AL19</f>
        <v>0</v>
      </c>
      <c r="E43" s="18">
        <f t="shared" si="1"/>
        <v>0</v>
      </c>
      <c r="F43" s="9"/>
      <c r="G43" s="14"/>
      <c r="H43" s="11"/>
      <c r="I43" s="11"/>
      <c r="J43" s="11"/>
      <c r="K43" s="11"/>
      <c r="L43" s="2"/>
      <c r="M43" s="2"/>
      <c r="N43" s="2"/>
    </row>
    <row r="44" spans="1:14" x14ac:dyDescent="0.35">
      <c r="B44" s="1" t="s">
        <v>32</v>
      </c>
      <c r="C44" s="11"/>
      <c r="D44" s="77">
        <f>'ทะเบียนคุมรับ-จ่ายเงินฝากคลัง'!Q19+'ทะเบียนคุมรับ-จ่ายเงินฝากคลัง'!R19+'ทะเบียนคุมรับ-จ่ายเงินฝากคลัง'!S19+'ทะเบียนคุมรับ-จ่ายเงินฝากคลัง'!T19+'ทะเบียนคุมรับ-จ่ายเงินฝากคลัง'!U19+'ทะเบียนคุมรับ-จ่ายเงินฝากคลัง'!V19+'ทะเบียนคุมรับ-จ่ายเงินฝากคลัง'!W19+'ทะเบียนคุมรับ-จ่ายเงินฝากคลัง'!X19</f>
        <v>0</v>
      </c>
      <c r="E44" s="18">
        <f t="shared" si="1"/>
        <v>0</v>
      </c>
      <c r="F44" s="44"/>
      <c r="G44" s="11"/>
      <c r="H44" s="11"/>
      <c r="I44" s="11"/>
      <c r="L44" s="2"/>
      <c r="M44" s="2"/>
      <c r="N44" s="2"/>
    </row>
    <row r="45" spans="1:14" x14ac:dyDescent="0.35">
      <c r="B45" s="1" t="s">
        <v>125</v>
      </c>
      <c r="C45" s="11"/>
      <c r="D45" s="77">
        <f>'ทะเบียนคุมรับ-จ่ายเงินฝากคลัง'!Z19</f>
        <v>0</v>
      </c>
      <c r="E45" s="18">
        <f t="shared" si="1"/>
        <v>0</v>
      </c>
      <c r="F45" s="44"/>
      <c r="G45" s="11"/>
      <c r="H45" s="11"/>
      <c r="I45" s="11"/>
      <c r="L45" s="2"/>
      <c r="M45" s="2"/>
      <c r="N45" s="2"/>
    </row>
    <row r="46" spans="1:14" x14ac:dyDescent="0.35">
      <c r="B46" s="1" t="s">
        <v>34</v>
      </c>
      <c r="C46" s="11"/>
      <c r="D46" s="77">
        <f>'ทะเบียนคุมรับ-จ่ายเงินฝากคลัง'!AK19</f>
        <v>0</v>
      </c>
      <c r="E46" s="18">
        <f t="shared" si="1"/>
        <v>0</v>
      </c>
      <c r="F46" s="44"/>
      <c r="G46" s="15"/>
      <c r="H46" s="11"/>
      <c r="I46" s="11"/>
      <c r="L46" s="2"/>
      <c r="M46" s="2"/>
      <c r="N46" s="2"/>
    </row>
    <row r="47" spans="1:14" x14ac:dyDescent="0.35">
      <c r="B47" s="1" t="s">
        <v>35</v>
      </c>
      <c r="C47" s="11"/>
      <c r="D47" s="77">
        <f>'ทะเบียนคุมรับ-จ่ายเงินฝากคลัง'!AH19</f>
        <v>0</v>
      </c>
      <c r="E47" s="18">
        <f t="shared" si="1"/>
        <v>0</v>
      </c>
      <c r="F47" s="44"/>
      <c r="G47" s="14"/>
      <c r="H47" s="11"/>
      <c r="I47" s="11"/>
      <c r="J47" s="11"/>
      <c r="K47" s="11"/>
      <c r="L47" s="2"/>
      <c r="M47" s="2"/>
      <c r="N47" s="2"/>
    </row>
    <row r="48" spans="1:14" ht="21.75" thickBot="1" x14ac:dyDescent="0.4">
      <c r="A48" s="11" t="s">
        <v>36</v>
      </c>
      <c r="B48" s="11"/>
      <c r="C48" s="11"/>
      <c r="D48" s="19">
        <f>SUM(D28:D47)</f>
        <v>0</v>
      </c>
      <c r="E48" s="19">
        <f>SUM(E28:E47)</f>
        <v>0</v>
      </c>
      <c r="F48" s="44"/>
      <c r="L48" s="2"/>
      <c r="M48" s="2"/>
      <c r="N48" s="2"/>
    </row>
    <row r="49" spans="1:14" ht="21.75" thickTop="1" x14ac:dyDescent="0.35">
      <c r="A49" s="11" t="s">
        <v>37</v>
      </c>
      <c r="B49" s="11"/>
      <c r="C49" s="11"/>
      <c r="D49" s="16"/>
      <c r="E49" s="16"/>
      <c r="F49" s="44"/>
      <c r="L49" s="2"/>
      <c r="M49" s="2"/>
      <c r="N49" s="2"/>
    </row>
    <row r="50" spans="1:14" x14ac:dyDescent="0.35">
      <c r="B50" s="1" t="s">
        <v>4</v>
      </c>
      <c r="C50" s="11"/>
      <c r="D50" s="18">
        <v>0</v>
      </c>
      <c r="E50" s="6"/>
      <c r="F50" s="44"/>
      <c r="L50" s="2"/>
      <c r="M50" s="2"/>
      <c r="N50" s="2"/>
    </row>
    <row r="51" spans="1:14" x14ac:dyDescent="0.35">
      <c r="B51" s="1" t="s">
        <v>130</v>
      </c>
      <c r="C51" s="17"/>
      <c r="D51" s="18">
        <v>0</v>
      </c>
      <c r="E51" s="12"/>
      <c r="F51" s="44"/>
    </row>
    <row r="52" spans="1:14" x14ac:dyDescent="0.35">
      <c r="B52" s="1" t="s">
        <v>42</v>
      </c>
      <c r="C52" s="11"/>
      <c r="D52" s="76">
        <f>D10+D26-D48</f>
        <v>0</v>
      </c>
      <c r="E52" s="6"/>
      <c r="F52" s="44"/>
    </row>
    <row r="53" spans="1:14" x14ac:dyDescent="0.35">
      <c r="F53" s="44"/>
    </row>
    <row r="54" spans="1:14" x14ac:dyDescent="0.35">
      <c r="D54" s="20"/>
      <c r="E54" s="16"/>
      <c r="F54" s="45"/>
      <c r="G54" s="8"/>
      <c r="H54" s="8"/>
      <c r="I54" s="8"/>
      <c r="J54" s="8"/>
      <c r="K54" s="8"/>
      <c r="L54" s="8"/>
      <c r="M54" s="8"/>
      <c r="N54" s="7"/>
    </row>
    <row r="55" spans="1:14" x14ac:dyDescent="0.35">
      <c r="A55" s="1" t="s">
        <v>87</v>
      </c>
      <c r="D55" s="1" t="s">
        <v>90</v>
      </c>
      <c r="E55" s="16"/>
      <c r="F55" s="45"/>
    </row>
    <row r="56" spans="1:14" x14ac:dyDescent="0.35">
      <c r="A56" s="1" t="s">
        <v>88</v>
      </c>
      <c r="D56" s="1" t="s">
        <v>88</v>
      </c>
      <c r="E56" s="1"/>
      <c r="F56" s="44"/>
    </row>
    <row r="57" spans="1:14" x14ac:dyDescent="0.35">
      <c r="A57" s="1" t="s">
        <v>89</v>
      </c>
      <c r="D57" s="1" t="s">
        <v>89</v>
      </c>
      <c r="E57" s="16"/>
      <c r="F57" s="50"/>
    </row>
    <row r="58" spans="1:14" x14ac:dyDescent="0.35">
      <c r="E58" s="16"/>
      <c r="F58" s="50"/>
    </row>
    <row r="59" spans="1:14" x14ac:dyDescent="0.35">
      <c r="E59" s="16"/>
      <c r="F59" s="50"/>
    </row>
    <row r="60" spans="1:14" x14ac:dyDescent="0.35">
      <c r="D60" s="1"/>
      <c r="E60" s="16"/>
      <c r="F60" s="84"/>
    </row>
    <row r="61" spans="1:14" x14ac:dyDescent="0.35">
      <c r="A61" s="85" t="s">
        <v>145</v>
      </c>
      <c r="B61" s="85"/>
      <c r="C61" s="85"/>
      <c r="D61" s="86"/>
      <c r="E61" s="86"/>
      <c r="F61" s="51"/>
    </row>
    <row r="62" spans="1:14" x14ac:dyDescent="0.35">
      <c r="A62" s="85" t="s">
        <v>111</v>
      </c>
      <c r="B62" s="85" t="s">
        <v>146</v>
      </c>
      <c r="C62" s="85"/>
      <c r="D62" s="86"/>
      <c r="E62" s="87"/>
      <c r="F62" s="51"/>
    </row>
    <row r="63" spans="1:14" x14ac:dyDescent="0.35">
      <c r="A63" s="85"/>
      <c r="B63" s="85" t="s">
        <v>141</v>
      </c>
      <c r="C63" s="85"/>
      <c r="D63" s="85"/>
      <c r="E63" s="85"/>
    </row>
    <row r="64" spans="1:14" ht="32.25" x14ac:dyDescent="0.4">
      <c r="A64" s="85"/>
      <c r="B64" s="85" t="s">
        <v>142</v>
      </c>
      <c r="C64" s="85"/>
      <c r="D64" s="85"/>
      <c r="E64" s="85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23"/>
  <sheetViews>
    <sheetView tabSelected="1" workbookViewId="0">
      <pane xSplit="3" ySplit="6" topLeftCell="AH13" activePane="bottomRight" state="frozen"/>
      <selection pane="topRight" activeCell="D1" sqref="D1"/>
      <selection pane="bottomLeft" activeCell="A7" sqref="A7"/>
      <selection pane="bottomRight" activeCell="AP20" sqref="AP20"/>
    </sheetView>
  </sheetViews>
  <sheetFormatPr defaultColWidth="9" defaultRowHeight="21" x14ac:dyDescent="0.35"/>
  <cols>
    <col min="1" max="1" width="10.125" style="1" customWidth="1"/>
    <col min="2" max="2" width="8.625" style="1" customWidth="1"/>
    <col min="3" max="3" width="17.375" style="1" customWidth="1"/>
    <col min="4" max="4" width="9.875" style="1" customWidth="1"/>
    <col min="5" max="5" width="9.5" style="1" customWidth="1"/>
    <col min="6" max="6" width="9.75" style="1" customWidth="1"/>
    <col min="7" max="12" width="9" style="1" customWidth="1"/>
    <col min="13" max="14" width="10.125" style="1" customWidth="1"/>
    <col min="15" max="16" width="9" style="1" customWidth="1"/>
    <col min="17" max="19" width="9.75" style="1" customWidth="1"/>
    <col min="20" max="20" width="14.125" style="1" customWidth="1"/>
    <col min="21" max="24" width="12.375" style="1" customWidth="1"/>
    <col min="25" max="25" width="9.75" style="1" customWidth="1"/>
    <col min="26" max="26" width="10.875" style="1" customWidth="1"/>
    <col min="27" max="40" width="9" style="1" customWidth="1"/>
    <col min="41" max="41" width="14.375" style="1" customWidth="1"/>
    <col min="42" max="42" width="11.625" style="1" customWidth="1"/>
    <col min="43" max="16384" width="9" style="1"/>
  </cols>
  <sheetData>
    <row r="1" spans="1:42" ht="23.25" x14ac:dyDescent="0.35">
      <c r="A1" s="93" t="s">
        <v>121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4" t="s">
        <v>91</v>
      </c>
      <c r="AP1" s="95"/>
    </row>
    <row r="2" spans="1:42" ht="23.25" x14ac:dyDescent="0.35">
      <c r="A2" s="93" t="s">
        <v>122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48"/>
      <c r="AP2" s="48"/>
    </row>
    <row r="3" spans="1:42" ht="23.25" x14ac:dyDescent="0.35">
      <c r="A3" s="96" t="s">
        <v>60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49"/>
      <c r="AP3" s="49"/>
    </row>
    <row r="4" spans="1:42" x14ac:dyDescent="0.35">
      <c r="A4" s="104" t="s">
        <v>61</v>
      </c>
      <c r="B4" s="41" t="s">
        <v>124</v>
      </c>
      <c r="C4" s="40"/>
      <c r="D4" s="102" t="s">
        <v>63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15"/>
      <c r="Q4" s="120" t="s">
        <v>72</v>
      </c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1"/>
      <c r="AO4" s="109" t="s">
        <v>98</v>
      </c>
      <c r="AP4" s="97" t="s">
        <v>84</v>
      </c>
    </row>
    <row r="5" spans="1:42" ht="21" customHeight="1" x14ac:dyDescent="0.35">
      <c r="A5" s="105"/>
      <c r="B5" s="42" t="s">
        <v>85</v>
      </c>
      <c r="C5" s="29" t="s">
        <v>62</v>
      </c>
      <c r="D5" s="112" t="s">
        <v>106</v>
      </c>
      <c r="E5" s="113"/>
      <c r="F5" s="114"/>
      <c r="G5" s="102" t="s">
        <v>104</v>
      </c>
      <c r="H5" s="103"/>
      <c r="I5" s="103"/>
      <c r="J5" s="103"/>
      <c r="K5" s="30" t="s">
        <v>69</v>
      </c>
      <c r="L5" s="100" t="s">
        <v>67</v>
      </c>
      <c r="M5" s="90" t="s">
        <v>134</v>
      </c>
      <c r="N5" s="90" t="s">
        <v>136</v>
      </c>
      <c r="O5" s="100" t="s">
        <v>68</v>
      </c>
      <c r="P5" s="116" t="s">
        <v>93</v>
      </c>
      <c r="Q5" s="122" t="s">
        <v>103</v>
      </c>
      <c r="R5" s="123"/>
      <c r="S5" s="123"/>
      <c r="T5" s="123"/>
      <c r="U5" s="123"/>
      <c r="V5" s="123"/>
      <c r="W5" s="123"/>
      <c r="X5" s="124"/>
      <c r="Y5" s="107" t="s">
        <v>101</v>
      </c>
      <c r="Z5" s="66" t="s">
        <v>102</v>
      </c>
      <c r="AA5" s="33" t="s">
        <v>76</v>
      </c>
      <c r="AB5" s="33" t="s">
        <v>76</v>
      </c>
      <c r="AC5" s="32" t="s">
        <v>73</v>
      </c>
      <c r="AD5" s="107" t="s">
        <v>23</v>
      </c>
      <c r="AE5" s="107" t="s">
        <v>24</v>
      </c>
      <c r="AF5" s="107" t="s">
        <v>78</v>
      </c>
      <c r="AG5" s="107" t="s">
        <v>79</v>
      </c>
      <c r="AH5" s="107" t="s">
        <v>67</v>
      </c>
      <c r="AI5" s="107" t="s">
        <v>30</v>
      </c>
      <c r="AJ5" s="32" t="s">
        <v>80</v>
      </c>
      <c r="AK5" s="32" t="s">
        <v>82</v>
      </c>
      <c r="AL5" s="107" t="s">
        <v>131</v>
      </c>
      <c r="AM5" s="107" t="s">
        <v>31</v>
      </c>
      <c r="AN5" s="118" t="s">
        <v>95</v>
      </c>
      <c r="AO5" s="110"/>
      <c r="AP5" s="98"/>
    </row>
    <row r="6" spans="1:42" x14ac:dyDescent="0.35">
      <c r="A6" s="106"/>
      <c r="B6" s="43" t="s">
        <v>86</v>
      </c>
      <c r="C6" s="28"/>
      <c r="D6" s="55" t="s">
        <v>96</v>
      </c>
      <c r="E6" s="55" t="s">
        <v>97</v>
      </c>
      <c r="F6" s="63" t="s">
        <v>99</v>
      </c>
      <c r="G6" s="36" t="s">
        <v>64</v>
      </c>
      <c r="H6" s="36" t="s">
        <v>65</v>
      </c>
      <c r="I6" s="36" t="s">
        <v>66</v>
      </c>
      <c r="J6" s="36" t="s">
        <v>11</v>
      </c>
      <c r="K6" s="31" t="s">
        <v>70</v>
      </c>
      <c r="L6" s="101"/>
      <c r="M6" s="89" t="s">
        <v>135</v>
      </c>
      <c r="N6" s="89" t="s">
        <v>135</v>
      </c>
      <c r="O6" s="101"/>
      <c r="P6" s="117"/>
      <c r="Q6" s="62" t="s">
        <v>64</v>
      </c>
      <c r="R6" s="35" t="s">
        <v>65</v>
      </c>
      <c r="S6" s="62" t="s">
        <v>66</v>
      </c>
      <c r="T6" s="62" t="s">
        <v>11</v>
      </c>
      <c r="U6" s="64" t="s">
        <v>105</v>
      </c>
      <c r="V6" s="88" t="s">
        <v>118</v>
      </c>
      <c r="W6" s="88" t="s">
        <v>119</v>
      </c>
      <c r="X6" s="64" t="s">
        <v>120</v>
      </c>
      <c r="Y6" s="108"/>
      <c r="Z6" s="65" t="s">
        <v>109</v>
      </c>
      <c r="AA6" s="34" t="s">
        <v>75</v>
      </c>
      <c r="AB6" s="34" t="s">
        <v>74</v>
      </c>
      <c r="AC6" s="35" t="s">
        <v>77</v>
      </c>
      <c r="AD6" s="108"/>
      <c r="AE6" s="108"/>
      <c r="AF6" s="108"/>
      <c r="AG6" s="108"/>
      <c r="AH6" s="108"/>
      <c r="AI6" s="108"/>
      <c r="AJ6" s="35" t="s">
        <v>81</v>
      </c>
      <c r="AK6" s="35" t="s">
        <v>83</v>
      </c>
      <c r="AL6" s="108"/>
      <c r="AM6" s="108"/>
      <c r="AN6" s="119"/>
      <c r="AO6" s="111"/>
      <c r="AP6" s="99"/>
    </row>
    <row r="7" spans="1:42" x14ac:dyDescent="0.35">
      <c r="A7" s="67" t="s">
        <v>123</v>
      </c>
      <c r="B7" s="68"/>
      <c r="C7" s="69" t="s">
        <v>71</v>
      </c>
      <c r="D7" s="68"/>
      <c r="E7" s="68"/>
      <c r="F7" s="68"/>
      <c r="G7" s="70"/>
      <c r="H7" s="70"/>
      <c r="I7" s="70"/>
      <c r="J7" s="70"/>
      <c r="K7" s="70"/>
      <c r="L7" s="70"/>
      <c r="M7" s="70"/>
      <c r="N7" s="70"/>
      <c r="O7" s="70"/>
      <c r="P7" s="71">
        <f t="shared" ref="P7:P18" si="0">SUM(D7:O7)</f>
        <v>0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3">
        <f t="shared" ref="AN7:AN18" si="1">SUM(Q7:AM7)</f>
        <v>0</v>
      </c>
      <c r="AO7" s="78">
        <f>P7-AN7</f>
        <v>0</v>
      </c>
      <c r="AP7" s="72"/>
    </row>
    <row r="8" spans="1:42" x14ac:dyDescent="0.3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57">
        <f>SUM(D8:O8)</f>
        <v>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56">
        <f t="shared" si="1"/>
        <v>0</v>
      </c>
      <c r="AO8" s="23">
        <f t="shared" ref="AO8:AO18" si="2">AO7+P8-AN8</f>
        <v>0</v>
      </c>
      <c r="AP8" s="21"/>
    </row>
    <row r="9" spans="1:42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57">
        <f t="shared" si="0"/>
        <v>0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56">
        <f t="shared" si="1"/>
        <v>0</v>
      </c>
      <c r="AO9" s="23">
        <f t="shared" si="2"/>
        <v>0</v>
      </c>
      <c r="AP9" s="21"/>
    </row>
    <row r="10" spans="1:42" x14ac:dyDescent="0.3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57">
        <f t="shared" si="0"/>
        <v>0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56">
        <f t="shared" si="1"/>
        <v>0</v>
      </c>
      <c r="AO10" s="23">
        <f t="shared" si="2"/>
        <v>0</v>
      </c>
      <c r="AP10" s="21"/>
    </row>
    <row r="11" spans="1:42" x14ac:dyDescent="0.3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57">
        <f t="shared" si="0"/>
        <v>0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56">
        <f t="shared" si="1"/>
        <v>0</v>
      </c>
      <c r="AO11" s="23">
        <f t="shared" si="2"/>
        <v>0</v>
      </c>
      <c r="AP11" s="21"/>
    </row>
    <row r="12" spans="1:42" x14ac:dyDescent="0.3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57">
        <f t="shared" si="0"/>
        <v>0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56">
        <f t="shared" si="1"/>
        <v>0</v>
      </c>
      <c r="AO12" s="23">
        <f t="shared" si="2"/>
        <v>0</v>
      </c>
      <c r="AP12" s="21"/>
    </row>
    <row r="13" spans="1:42" x14ac:dyDescent="0.3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7">
        <f t="shared" si="0"/>
        <v>0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56">
        <f t="shared" si="1"/>
        <v>0</v>
      </c>
      <c r="AO13" s="23">
        <f t="shared" si="2"/>
        <v>0</v>
      </c>
      <c r="AP13" s="21"/>
    </row>
    <row r="14" spans="1:42" x14ac:dyDescent="0.3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57">
        <f t="shared" si="0"/>
        <v>0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56">
        <f t="shared" si="1"/>
        <v>0</v>
      </c>
      <c r="AO14" s="23">
        <f t="shared" si="2"/>
        <v>0</v>
      </c>
      <c r="AP14" s="21"/>
    </row>
    <row r="15" spans="1:42" x14ac:dyDescent="0.3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57">
        <f t="shared" si="0"/>
        <v>0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56">
        <f t="shared" si="1"/>
        <v>0</v>
      </c>
      <c r="AO15" s="23">
        <f t="shared" si="2"/>
        <v>0</v>
      </c>
      <c r="AP15" s="21"/>
    </row>
    <row r="16" spans="1:42" x14ac:dyDescent="0.3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7">
        <f t="shared" si="0"/>
        <v>0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56">
        <f t="shared" si="1"/>
        <v>0</v>
      </c>
      <c r="AO16" s="23">
        <f t="shared" si="2"/>
        <v>0</v>
      </c>
      <c r="AP16" s="21"/>
    </row>
    <row r="17" spans="1:42" x14ac:dyDescent="0.3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57">
        <f t="shared" si="0"/>
        <v>0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56">
        <f t="shared" si="1"/>
        <v>0</v>
      </c>
      <c r="AO17" s="23">
        <f t="shared" si="2"/>
        <v>0</v>
      </c>
      <c r="AP17" s="21"/>
    </row>
    <row r="18" spans="1:42" x14ac:dyDescent="0.3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57">
        <f t="shared" si="0"/>
        <v>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56">
        <f t="shared" si="1"/>
        <v>0</v>
      </c>
      <c r="AO18" s="23">
        <f t="shared" si="2"/>
        <v>0</v>
      </c>
      <c r="AP18" s="21"/>
    </row>
    <row r="19" spans="1:42" x14ac:dyDescent="0.35">
      <c r="A19" s="37"/>
      <c r="B19" s="37"/>
      <c r="C19" s="38" t="s">
        <v>51</v>
      </c>
      <c r="D19" s="39">
        <f>SUM(D8:D18)</f>
        <v>0</v>
      </c>
      <c r="E19" s="39">
        <f>SUM(E8:E18)</f>
        <v>0</v>
      </c>
      <c r="F19" s="39">
        <f t="shared" ref="F19:O19" si="3">SUM(F8:F18)</f>
        <v>0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  <c r="K19" s="39">
        <f t="shared" si="3"/>
        <v>0</v>
      </c>
      <c r="L19" s="39">
        <f>SUM(L8:L18)</f>
        <v>0</v>
      </c>
      <c r="M19" s="39">
        <f>SUM(M8:M18)</f>
        <v>0</v>
      </c>
      <c r="N19" s="39">
        <f>SUM(N8:N18)</f>
        <v>0</v>
      </c>
      <c r="O19" s="39">
        <f t="shared" si="3"/>
        <v>0</v>
      </c>
      <c r="P19" s="58">
        <f>SUM(P8:P18)</f>
        <v>0</v>
      </c>
      <c r="Q19" s="39">
        <f t="shared" ref="Q19:Y19" si="4">SUM(Q8:Q18)</f>
        <v>0</v>
      </c>
      <c r="R19" s="39">
        <f t="shared" si="4"/>
        <v>0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ref="Z19" si="5">SUM(Z8:Z18)</f>
        <v>0</v>
      </c>
      <c r="AA19" s="39">
        <f t="shared" ref="AA19" si="6">SUM(AA8:AA18)</f>
        <v>0</v>
      </c>
      <c r="AB19" s="39">
        <f t="shared" ref="AB19" si="7">SUM(AB8:AB18)</f>
        <v>0</v>
      </c>
      <c r="AC19" s="39">
        <f t="shared" ref="AC19" si="8">SUM(AC8:AC18)</f>
        <v>0</v>
      </c>
      <c r="AD19" s="39">
        <f t="shared" ref="AD19" si="9">SUM(AD8:AD18)</f>
        <v>0</v>
      </c>
      <c r="AE19" s="39">
        <f t="shared" ref="AE19" si="10">SUM(AE8:AE18)</f>
        <v>0</v>
      </c>
      <c r="AF19" s="39">
        <f t="shared" ref="AF19" si="11">SUM(AF8:AF18)</f>
        <v>0</v>
      </c>
      <c r="AG19" s="39">
        <f t="shared" ref="AG19" si="12">SUM(AG8:AG18)</f>
        <v>0</v>
      </c>
      <c r="AH19" s="39">
        <f t="shared" ref="AH19" si="13">SUM(AH8:AH18)</f>
        <v>0</v>
      </c>
      <c r="AI19" s="39">
        <f t="shared" ref="AI19" si="14">SUM(AI8:AI18)</f>
        <v>0</v>
      </c>
      <c r="AJ19" s="39">
        <f>SUM(AJ8:AJ18)</f>
        <v>0</v>
      </c>
      <c r="AK19" s="39">
        <f t="shared" ref="AK19" si="15">SUM(AK8:AK18)</f>
        <v>0</v>
      </c>
      <c r="AL19" s="39">
        <f>SUM(AL8:AL18)</f>
        <v>0</v>
      </c>
      <c r="AM19" s="39">
        <f t="shared" ref="AM19" si="16">SUM(AM8:AM18)</f>
        <v>0</v>
      </c>
      <c r="AN19" s="56">
        <f>SUM(AN8:AN18)</f>
        <v>0</v>
      </c>
      <c r="AO19" s="79">
        <f>AO7+P19-AN19</f>
        <v>0</v>
      </c>
      <c r="AP19" s="39">
        <f>SUM(AP8:AP18)</f>
        <v>0</v>
      </c>
    </row>
    <row r="21" spans="1:42" x14ac:dyDescent="0.35">
      <c r="AJ21" s="1" t="s">
        <v>87</v>
      </c>
      <c r="AN21" s="1" t="s">
        <v>90</v>
      </c>
    </row>
    <row r="22" spans="1:42" x14ac:dyDescent="0.35">
      <c r="AJ22" s="1" t="s">
        <v>88</v>
      </c>
      <c r="AN22" s="1" t="s">
        <v>88</v>
      </c>
    </row>
    <row r="23" spans="1:42" x14ac:dyDescent="0.35">
      <c r="AJ23" s="1" t="s">
        <v>89</v>
      </c>
      <c r="AN23" s="1" t="s">
        <v>89</v>
      </c>
    </row>
  </sheetData>
  <mergeCells count="25">
    <mergeCell ref="D4:P4"/>
    <mergeCell ref="P5:P6"/>
    <mergeCell ref="AN5:AN6"/>
    <mergeCell ref="Q4:AN4"/>
    <mergeCell ref="Y5:Y6"/>
    <mergeCell ref="AH5:AH6"/>
    <mergeCell ref="AE5:AE6"/>
    <mergeCell ref="Q5:X5"/>
    <mergeCell ref="AL5:AL6"/>
    <mergeCell ref="A1:AN1"/>
    <mergeCell ref="AO1:AP1"/>
    <mergeCell ref="A2:AN2"/>
    <mergeCell ref="A3:AN3"/>
    <mergeCell ref="AP4:AP6"/>
    <mergeCell ref="L5:L6"/>
    <mergeCell ref="O5:O6"/>
    <mergeCell ref="G5:J5"/>
    <mergeCell ref="A4:A6"/>
    <mergeCell ref="AI5:AI6"/>
    <mergeCell ref="AM5:AM6"/>
    <mergeCell ref="AD5:AD6"/>
    <mergeCell ref="AF5:AF6"/>
    <mergeCell ref="AG5:AG6"/>
    <mergeCell ref="AO4:AO6"/>
    <mergeCell ref="D5:F5"/>
  </mergeCells>
  <pageMargins left="0.11811023622047245" right="0.11811023622047245" top="0.19685039370078741" bottom="0.15748031496062992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5"/>
  <sheetViews>
    <sheetView workbookViewId="0">
      <selection activeCell="M15" sqref="M15"/>
    </sheetView>
  </sheetViews>
  <sheetFormatPr defaultColWidth="9" defaultRowHeight="21" x14ac:dyDescent="0.35"/>
  <cols>
    <col min="1" max="1" width="9" style="2"/>
    <col min="2" max="2" width="21.375" style="2" customWidth="1"/>
    <col min="3" max="3" width="19" style="2" customWidth="1"/>
    <col min="4" max="4" width="15.375" style="2" customWidth="1"/>
    <col min="5" max="5" width="14.875" style="2" customWidth="1"/>
    <col min="6" max="6" width="4.375" style="2" customWidth="1"/>
    <col min="7" max="7" width="13.75" style="1" customWidth="1"/>
    <col min="8" max="8" width="10" style="1" customWidth="1"/>
    <col min="9" max="9" width="2.25" style="1" customWidth="1"/>
    <col min="10" max="10" width="13.625" style="1" customWidth="1"/>
    <col min="11" max="11" width="10" style="1" customWidth="1"/>
    <col min="12" max="12" width="1.875" style="1" customWidth="1"/>
    <col min="13" max="13" width="10.625" style="1" customWidth="1"/>
    <col min="14" max="14" width="11.125" style="1" customWidth="1"/>
    <col min="15" max="16384" width="9" style="2"/>
  </cols>
  <sheetData>
    <row r="1" spans="1:14" x14ac:dyDescent="0.35">
      <c r="A1" s="92"/>
      <c r="B1" s="92"/>
      <c r="C1" s="92"/>
      <c r="D1" s="92"/>
      <c r="E1" s="47" t="s">
        <v>91</v>
      </c>
      <c r="F1" s="44"/>
    </row>
    <row r="2" spans="1:14" x14ac:dyDescent="0.35">
      <c r="A2" s="92" t="s">
        <v>39</v>
      </c>
      <c r="B2" s="92"/>
      <c r="C2" s="92"/>
      <c r="D2" s="92"/>
      <c r="E2" s="46"/>
      <c r="F2" s="44"/>
    </row>
    <row r="3" spans="1:14" x14ac:dyDescent="0.35">
      <c r="A3" s="92" t="s">
        <v>114</v>
      </c>
      <c r="B3" s="92"/>
      <c r="C3" s="92"/>
      <c r="D3" s="92"/>
      <c r="E3" s="46"/>
      <c r="F3" s="44"/>
    </row>
    <row r="4" spans="1:14" x14ac:dyDescent="0.35">
      <c r="A4" s="92" t="s">
        <v>38</v>
      </c>
      <c r="B4" s="92"/>
      <c r="C4" s="92"/>
      <c r="D4" s="92"/>
      <c r="E4" s="46"/>
      <c r="F4" s="44"/>
      <c r="G4" s="10"/>
      <c r="H4" s="11"/>
    </row>
    <row r="5" spans="1:14" x14ac:dyDescent="0.35">
      <c r="A5" s="1" t="s">
        <v>0</v>
      </c>
      <c r="C5" s="11"/>
      <c r="D5" s="12"/>
      <c r="E5" s="13" t="s">
        <v>1</v>
      </c>
      <c r="F5" s="44"/>
      <c r="G5" s="27" t="s">
        <v>43</v>
      </c>
    </row>
    <row r="6" spans="1:14" x14ac:dyDescent="0.35">
      <c r="C6" s="11"/>
      <c r="D6" s="59" t="s">
        <v>126</v>
      </c>
      <c r="E6" s="60" t="s">
        <v>2</v>
      </c>
      <c r="F6" s="44"/>
      <c r="G6" s="24" t="s">
        <v>44</v>
      </c>
      <c r="H6" s="25" t="s">
        <v>50</v>
      </c>
      <c r="J6" s="26" t="s">
        <v>33</v>
      </c>
      <c r="K6" s="26" t="s">
        <v>50</v>
      </c>
      <c r="M6" s="26" t="s">
        <v>52</v>
      </c>
      <c r="N6" s="26" t="s">
        <v>50</v>
      </c>
    </row>
    <row r="7" spans="1:14" ht="21.75" thickBot="1" x14ac:dyDescent="0.4">
      <c r="A7" s="11" t="s">
        <v>3</v>
      </c>
      <c r="B7" s="11"/>
      <c r="C7" s="11"/>
      <c r="D7" s="82">
        <f>'ทะเบียนคุมรับ-จ่ายเงินฝากธนาคาร'!U7+'ทะเบียนคุมรับ-จ่ายเงินฝากธนาคาร'!V7+'ทะเบียนคุมรับ-จ่ายเงินฝากธนาคาร'!W7</f>
        <v>0</v>
      </c>
      <c r="E7" s="61"/>
      <c r="F7" s="44"/>
      <c r="G7" s="21" t="s">
        <v>45</v>
      </c>
      <c r="H7" s="4">
        <v>0</v>
      </c>
      <c r="J7" s="21" t="s">
        <v>48</v>
      </c>
      <c r="K7" s="4">
        <v>0</v>
      </c>
      <c r="M7" s="21"/>
      <c r="N7" s="21"/>
    </row>
    <row r="8" spans="1:14" x14ac:dyDescent="0.35">
      <c r="B8" s="1" t="s">
        <v>4</v>
      </c>
      <c r="C8" s="11"/>
      <c r="D8" s="18">
        <v>0</v>
      </c>
      <c r="E8" s="6"/>
      <c r="F8" s="44"/>
      <c r="G8" s="21" t="s">
        <v>46</v>
      </c>
      <c r="H8" s="4">
        <v>0</v>
      </c>
      <c r="J8" s="21" t="s">
        <v>49</v>
      </c>
      <c r="K8" s="4">
        <v>0</v>
      </c>
      <c r="M8" s="21"/>
      <c r="N8" s="21"/>
    </row>
    <row r="9" spans="1:14" x14ac:dyDescent="0.35">
      <c r="B9" s="1" t="s">
        <v>139</v>
      </c>
      <c r="C9" s="11"/>
      <c r="D9" s="18">
        <v>0</v>
      </c>
      <c r="E9" s="6"/>
      <c r="F9" s="44"/>
      <c r="G9" s="21" t="s">
        <v>47</v>
      </c>
      <c r="H9" s="4">
        <v>0</v>
      </c>
      <c r="J9" s="21"/>
      <c r="K9" s="21"/>
      <c r="M9" s="21"/>
      <c r="N9" s="21"/>
    </row>
    <row r="10" spans="1:14" x14ac:dyDescent="0.35">
      <c r="B10" s="1" t="s">
        <v>42</v>
      </c>
      <c r="C10" s="11"/>
      <c r="D10" s="18">
        <v>0</v>
      </c>
      <c r="E10" s="6"/>
      <c r="F10" s="44"/>
      <c r="G10" s="22" t="s">
        <v>51</v>
      </c>
      <c r="H10" s="4">
        <f>SUM(H7+H8+H9)</f>
        <v>0</v>
      </c>
      <c r="J10" s="22" t="s">
        <v>51</v>
      </c>
      <c r="K10" s="23">
        <f>SUM(K7:K9)</f>
        <v>0</v>
      </c>
      <c r="M10" s="3" t="s">
        <v>51</v>
      </c>
      <c r="N10" s="21">
        <f>SUM(N7:N9)</f>
        <v>0</v>
      </c>
    </row>
    <row r="11" spans="1:14" x14ac:dyDescent="0.35">
      <c r="A11" s="11" t="s">
        <v>5</v>
      </c>
      <c r="C11" s="11"/>
      <c r="D11" s="12"/>
      <c r="E11" s="6"/>
      <c r="F11" s="44"/>
    </row>
    <row r="12" spans="1:14" x14ac:dyDescent="0.35">
      <c r="B12" s="1" t="s">
        <v>41</v>
      </c>
      <c r="C12" s="11"/>
      <c r="D12" s="77">
        <f>'ทะเบียนคุมรับ-จ่ายเงินฝากธนาคาร'!D19</f>
        <v>0</v>
      </c>
      <c r="E12" s="18">
        <f>D12</f>
        <v>0</v>
      </c>
      <c r="F12" s="44"/>
      <c r="G12" s="26" t="s">
        <v>53</v>
      </c>
      <c r="H12" s="26" t="s">
        <v>50</v>
      </c>
    </row>
    <row r="13" spans="1:14" x14ac:dyDescent="0.35">
      <c r="B13" s="1" t="s">
        <v>6</v>
      </c>
      <c r="C13" s="11"/>
      <c r="D13" s="18">
        <v>0</v>
      </c>
      <c r="E13" s="18">
        <f t="shared" ref="E13:E22" si="0">D13</f>
        <v>0</v>
      </c>
      <c r="F13" s="44"/>
      <c r="G13" s="21" t="s">
        <v>54</v>
      </c>
      <c r="H13" s="21"/>
    </row>
    <row r="14" spans="1:14" x14ac:dyDescent="0.35">
      <c r="B14" s="1" t="s">
        <v>127</v>
      </c>
      <c r="C14" s="11"/>
      <c r="D14" s="77">
        <f>'ทะเบียนคุมรับ-จ่ายเงินฝากธนาคาร'!E19</f>
        <v>0</v>
      </c>
      <c r="E14" s="18">
        <f t="shared" si="0"/>
        <v>0</v>
      </c>
      <c r="F14" s="44"/>
      <c r="G14" s="21" t="s">
        <v>55</v>
      </c>
      <c r="H14" s="21"/>
    </row>
    <row r="15" spans="1:14" x14ac:dyDescent="0.35">
      <c r="B15" s="1" t="s">
        <v>7</v>
      </c>
      <c r="C15" s="11"/>
      <c r="D15" s="18">
        <v>0</v>
      </c>
      <c r="E15" s="18">
        <f t="shared" si="0"/>
        <v>0</v>
      </c>
      <c r="F15" s="44"/>
      <c r="G15" s="21" t="s">
        <v>56</v>
      </c>
      <c r="H15" s="21"/>
    </row>
    <row r="16" spans="1:14" x14ac:dyDescent="0.35">
      <c r="B16" s="1" t="s">
        <v>8</v>
      </c>
      <c r="C16" s="11"/>
      <c r="D16" s="77">
        <f>'ทะเบียนคุมรับ-จ่ายเงินฝากธนาคาร'!I19</f>
        <v>0</v>
      </c>
      <c r="E16" s="18">
        <f t="shared" si="0"/>
        <v>0</v>
      </c>
      <c r="F16" s="44"/>
      <c r="G16" s="21" t="s">
        <v>57</v>
      </c>
      <c r="H16" s="21"/>
    </row>
    <row r="17" spans="1:11" x14ac:dyDescent="0.35">
      <c r="B17" s="1" t="s">
        <v>9</v>
      </c>
      <c r="C17" s="11"/>
      <c r="D17" s="77">
        <f>'ทะเบียนคุมรับ-จ่ายเงินฝากธนาคาร'!F19</f>
        <v>0</v>
      </c>
      <c r="E17" s="18">
        <f t="shared" si="0"/>
        <v>0</v>
      </c>
      <c r="F17" s="44"/>
      <c r="G17" s="21" t="s">
        <v>58</v>
      </c>
      <c r="H17" s="21"/>
    </row>
    <row r="18" spans="1:11" x14ac:dyDescent="0.35">
      <c r="B18" s="1" t="s">
        <v>10</v>
      </c>
      <c r="C18" s="11"/>
      <c r="D18" s="77">
        <f>'ทะเบียนคุมรับ-จ่ายเงินฝากธนาคาร'!G19</f>
        <v>0</v>
      </c>
      <c r="E18" s="18">
        <f t="shared" si="0"/>
        <v>0</v>
      </c>
      <c r="F18" s="44"/>
      <c r="G18" s="21" t="s">
        <v>59</v>
      </c>
      <c r="H18" s="21"/>
    </row>
    <row r="19" spans="1:11" x14ac:dyDescent="0.35">
      <c r="B19" s="1" t="s">
        <v>11</v>
      </c>
      <c r="C19" s="11"/>
      <c r="D19" s="77">
        <f>'ทะเบียนคุมรับ-จ่ายเงินฝากธนาคาร'!H19</f>
        <v>0</v>
      </c>
      <c r="E19" s="18">
        <f t="shared" si="0"/>
        <v>0</v>
      </c>
      <c r="F19" s="44"/>
      <c r="G19" s="22" t="s">
        <v>51</v>
      </c>
      <c r="H19" s="21">
        <f>SUM(H13:H18)</f>
        <v>0</v>
      </c>
    </row>
    <row r="20" spans="1:11" x14ac:dyDescent="0.35">
      <c r="B20" s="1" t="s">
        <v>12</v>
      </c>
      <c r="C20" s="11"/>
      <c r="D20" s="18">
        <v>0</v>
      </c>
      <c r="E20" s="18">
        <f t="shared" si="0"/>
        <v>0</v>
      </c>
      <c r="F20" s="44"/>
    </row>
    <row r="21" spans="1:11" x14ac:dyDescent="0.35">
      <c r="B21" s="1" t="s">
        <v>110</v>
      </c>
      <c r="C21" s="11"/>
      <c r="D21" s="77">
        <f>'ทะเบียนคุมรับ-จ่ายเงินฝากธนาคาร'!C19</f>
        <v>0</v>
      </c>
      <c r="E21" s="18">
        <f t="shared" si="0"/>
        <v>0</v>
      </c>
      <c r="F21" s="44"/>
      <c r="G21" s="14"/>
      <c r="H21" s="11"/>
    </row>
    <row r="22" spans="1:11" x14ac:dyDescent="0.35">
      <c r="B22" s="1" t="s">
        <v>13</v>
      </c>
      <c r="C22" s="11"/>
      <c r="D22" s="77">
        <f>'ทะเบียนคุมรับ-จ่ายเงินฝากธนาคาร'!J19</f>
        <v>0</v>
      </c>
      <c r="E22" s="18">
        <f t="shared" si="0"/>
        <v>0</v>
      </c>
      <c r="F22" s="44"/>
      <c r="G22" s="14"/>
      <c r="H22" s="11"/>
    </row>
    <row r="23" spans="1:11" ht="21.75" thickBot="1" x14ac:dyDescent="0.4">
      <c r="A23" s="11" t="s">
        <v>14</v>
      </c>
      <c r="C23" s="11"/>
      <c r="D23" s="19">
        <f>SUM(D12:D22)</f>
        <v>0</v>
      </c>
      <c r="E23" s="19">
        <f>SUM(E12:E22)</f>
        <v>0</v>
      </c>
      <c r="F23" s="44"/>
      <c r="G23" s="15"/>
      <c r="H23" s="11"/>
    </row>
    <row r="24" spans="1:11" ht="21.75" thickTop="1" x14ac:dyDescent="0.35">
      <c r="A24" s="11" t="s">
        <v>15</v>
      </c>
      <c r="C24" s="11"/>
      <c r="D24" s="12"/>
      <c r="E24" s="16"/>
      <c r="F24" s="44"/>
      <c r="G24" s="5"/>
    </row>
    <row r="25" spans="1:11" x14ac:dyDescent="0.35">
      <c r="B25" s="1" t="s">
        <v>16</v>
      </c>
      <c r="C25" s="11"/>
      <c r="D25" s="77">
        <f>'ทะเบียนคุมรับ-จ่ายเงินฝากธนาคาร'!R19</f>
        <v>0</v>
      </c>
      <c r="E25" s="18">
        <f>D25</f>
        <v>0</v>
      </c>
      <c r="F25" s="44"/>
    </row>
    <row r="26" spans="1:11" x14ac:dyDescent="0.35">
      <c r="B26" s="1" t="s">
        <v>31</v>
      </c>
      <c r="C26" s="11"/>
      <c r="D26" s="77">
        <f>'ทะเบียนคุมรับ-จ่ายเงินฝากธนาคาร'!S19</f>
        <v>0</v>
      </c>
      <c r="E26" s="18">
        <f t="shared" ref="E26:E28" si="1">D26</f>
        <v>0</v>
      </c>
      <c r="F26" s="9"/>
      <c r="G26" s="14"/>
      <c r="H26" s="11"/>
      <c r="I26" s="11"/>
      <c r="J26" s="11"/>
      <c r="K26" s="11"/>
    </row>
    <row r="27" spans="1:11" x14ac:dyDescent="0.35">
      <c r="B27" s="1" t="s">
        <v>143</v>
      </c>
      <c r="C27" s="11"/>
      <c r="D27" s="77">
        <f>'ทะเบียนคุมรับ-จ่ายเงินฝากธนาคาร'!L19+'ทะเบียนคุมรับ-จ่ายเงินฝากธนาคาร'!M19+'ทะเบียนคุมรับ-จ่ายเงินฝากธนาคาร'!N19+'ทะเบียนคุมรับ-จ่ายเงินฝากธนาคาร'!O19+'ทะเบียนคุมรับ-จ่ายเงินฝากธนาคาร'!P19</f>
        <v>0</v>
      </c>
      <c r="E27" s="18">
        <f t="shared" si="1"/>
        <v>0</v>
      </c>
      <c r="F27" s="44"/>
      <c r="G27" s="11"/>
      <c r="H27" s="11"/>
      <c r="I27" s="11"/>
    </row>
    <row r="28" spans="1:11" x14ac:dyDescent="0.35">
      <c r="B28" s="1" t="s">
        <v>144</v>
      </c>
      <c r="C28" s="11"/>
      <c r="D28" s="77">
        <f>'ทะเบียนคุมรับ-จ่ายเงินฝากธนาคาร'!Q19</f>
        <v>0</v>
      </c>
      <c r="E28" s="18">
        <f t="shared" si="1"/>
        <v>0</v>
      </c>
      <c r="F28" s="44"/>
      <c r="G28" s="11"/>
      <c r="H28" s="11"/>
      <c r="I28" s="11"/>
    </row>
    <row r="29" spans="1:11" ht="21.75" thickBot="1" x14ac:dyDescent="0.4">
      <c r="A29" s="11" t="s">
        <v>36</v>
      </c>
      <c r="B29" s="11"/>
      <c r="C29" s="11"/>
      <c r="D29" s="19">
        <f>SUM(D25:D28)</f>
        <v>0</v>
      </c>
      <c r="E29" s="19">
        <f>SUM(E25:E28)</f>
        <v>0</v>
      </c>
      <c r="F29" s="44"/>
    </row>
    <row r="30" spans="1:11" ht="21.75" thickTop="1" x14ac:dyDescent="0.35">
      <c r="A30" s="11" t="s">
        <v>37</v>
      </c>
      <c r="B30" s="11"/>
      <c r="C30" s="11"/>
      <c r="D30" s="16"/>
      <c r="E30" s="16"/>
      <c r="F30" s="44"/>
    </row>
    <row r="31" spans="1:11" x14ac:dyDescent="0.35">
      <c r="B31" s="1" t="s">
        <v>4</v>
      </c>
      <c r="C31" s="11"/>
      <c r="D31" s="18">
        <v>0</v>
      </c>
      <c r="E31" s="6"/>
      <c r="F31" s="44"/>
    </row>
    <row r="32" spans="1:11" x14ac:dyDescent="0.35">
      <c r="B32" s="1" t="s">
        <v>40</v>
      </c>
      <c r="C32" s="17"/>
      <c r="D32" s="83">
        <f>D9+D23-D29</f>
        <v>0</v>
      </c>
      <c r="E32" s="12"/>
      <c r="F32" s="44"/>
    </row>
    <row r="33" spans="1:14" x14ac:dyDescent="0.35">
      <c r="B33" s="1" t="s">
        <v>42</v>
      </c>
      <c r="C33" s="11"/>
      <c r="D33" s="18">
        <v>0</v>
      </c>
      <c r="E33" s="6"/>
      <c r="F33" s="44"/>
    </row>
    <row r="34" spans="1:14" x14ac:dyDescent="0.35">
      <c r="F34" s="44"/>
    </row>
    <row r="35" spans="1:14" x14ac:dyDescent="0.35">
      <c r="D35" s="20"/>
      <c r="E35" s="16"/>
      <c r="F35" s="45"/>
      <c r="G35" s="8"/>
      <c r="H35" s="8"/>
      <c r="I35" s="8"/>
      <c r="J35" s="8"/>
      <c r="K35" s="8"/>
      <c r="L35" s="8"/>
      <c r="M35" s="8"/>
      <c r="N35" s="7"/>
    </row>
    <row r="36" spans="1:14" x14ac:dyDescent="0.35">
      <c r="A36" s="1" t="s">
        <v>87</v>
      </c>
      <c r="D36" s="1" t="s">
        <v>90</v>
      </c>
      <c r="E36" s="16"/>
      <c r="F36" s="45"/>
    </row>
    <row r="37" spans="1:14" x14ac:dyDescent="0.35">
      <c r="A37" s="1" t="s">
        <v>88</v>
      </c>
      <c r="D37" s="1" t="s">
        <v>88</v>
      </c>
      <c r="E37" s="1"/>
      <c r="F37" s="44"/>
    </row>
    <row r="38" spans="1:14" x14ac:dyDescent="0.35">
      <c r="A38" s="1" t="s">
        <v>89</v>
      </c>
      <c r="D38" s="1" t="s">
        <v>89</v>
      </c>
      <c r="E38" s="16"/>
      <c r="F38" s="50"/>
    </row>
    <row r="39" spans="1:14" x14ac:dyDescent="0.35">
      <c r="E39" s="16"/>
      <c r="F39" s="50"/>
    </row>
    <row r="40" spans="1:14" x14ac:dyDescent="0.35">
      <c r="D40" s="1"/>
      <c r="E40" s="16"/>
      <c r="F40" s="50"/>
    </row>
    <row r="41" spans="1:14" x14ac:dyDescent="0.35">
      <c r="D41" s="1"/>
      <c r="E41" s="1"/>
      <c r="F41" s="44"/>
    </row>
    <row r="42" spans="1:14" x14ac:dyDescent="0.35">
      <c r="A42" s="85" t="s">
        <v>140</v>
      </c>
      <c r="B42" s="85"/>
      <c r="C42" s="85"/>
      <c r="D42" s="86"/>
      <c r="E42" s="86"/>
      <c r="F42" s="51"/>
    </row>
    <row r="43" spans="1:14" x14ac:dyDescent="0.35">
      <c r="A43" s="85" t="s">
        <v>111</v>
      </c>
      <c r="B43" s="85" t="s">
        <v>112</v>
      </c>
      <c r="C43" s="85"/>
      <c r="D43" s="86"/>
      <c r="E43" s="87"/>
    </row>
    <row r="44" spans="1:14" x14ac:dyDescent="0.35">
      <c r="B44" s="85" t="s">
        <v>141</v>
      </c>
      <c r="C44" s="91"/>
      <c r="D44" s="91"/>
      <c r="E44" s="91"/>
    </row>
    <row r="45" spans="1:14" ht="32.25" x14ac:dyDescent="0.4">
      <c r="B45" s="85" t="s">
        <v>142</v>
      </c>
      <c r="C45" s="91"/>
      <c r="D45" s="91"/>
      <c r="E45" s="91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3"/>
  <sheetViews>
    <sheetView zoomScale="80" zoomScaleNormal="80" workbookViewId="0">
      <pane xSplit="2" ySplit="6" topLeftCell="C10" activePane="bottomRight" state="frozen"/>
      <selection pane="topRight" activeCell="D1" sqref="D1"/>
      <selection pane="bottomLeft" activeCell="A7" sqref="A7"/>
      <selection pane="bottomRight" activeCell="AA19" sqref="AA19"/>
    </sheetView>
  </sheetViews>
  <sheetFormatPr defaultColWidth="9" defaultRowHeight="21" x14ac:dyDescent="0.35"/>
  <cols>
    <col min="1" max="1" width="10.125" style="1" customWidth="1"/>
    <col min="2" max="2" width="15.875" style="1" customWidth="1"/>
    <col min="3" max="4" width="11.625" style="1" customWidth="1"/>
    <col min="5" max="5" width="9.75" style="1" customWidth="1"/>
    <col min="6" max="6" width="10.75" style="1" customWidth="1"/>
    <col min="7" max="8" width="9" style="1" customWidth="1"/>
    <col min="9" max="9" width="10.875" style="1" customWidth="1"/>
    <col min="10" max="10" width="9" style="1" customWidth="1"/>
    <col min="11" max="16" width="11.25" style="1" customWidth="1"/>
    <col min="17" max="17" width="13.375" style="1" customWidth="1"/>
    <col min="18" max="18" width="11.25" style="1" customWidth="1"/>
    <col min="19" max="19" width="11.375" style="1" customWidth="1"/>
    <col min="20" max="20" width="12" style="1" customWidth="1"/>
    <col min="21" max="23" width="13.625" style="1" customWidth="1"/>
    <col min="24" max="24" width="10.75" style="1" customWidth="1"/>
    <col min="25" max="16384" width="9" style="1"/>
  </cols>
  <sheetData>
    <row r="1" spans="1:24" ht="23.25" x14ac:dyDescent="0.35">
      <c r="A1" s="93" t="s">
        <v>132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4" t="s">
        <v>91</v>
      </c>
      <c r="V1" s="130"/>
      <c r="W1" s="130"/>
      <c r="X1" s="95"/>
    </row>
    <row r="2" spans="1:24" ht="23.25" x14ac:dyDescent="0.35">
      <c r="A2" s="93" t="s">
        <v>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48"/>
      <c r="V2" s="48"/>
      <c r="W2" s="48"/>
      <c r="X2" s="48"/>
    </row>
    <row r="3" spans="1:24" ht="23.25" x14ac:dyDescent="0.35">
      <c r="A3" s="96" t="s">
        <v>60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52"/>
      <c r="V3" s="52"/>
      <c r="W3" s="52"/>
      <c r="X3" s="49"/>
    </row>
    <row r="4" spans="1:24" ht="21" customHeight="1" x14ac:dyDescent="0.35">
      <c r="A4" s="104" t="s">
        <v>61</v>
      </c>
      <c r="B4" s="40"/>
      <c r="C4" s="102" t="s">
        <v>63</v>
      </c>
      <c r="D4" s="103"/>
      <c r="E4" s="103"/>
      <c r="F4" s="103"/>
      <c r="G4" s="103"/>
      <c r="H4" s="103"/>
      <c r="I4" s="103"/>
      <c r="J4" s="103"/>
      <c r="K4" s="115"/>
      <c r="L4" s="134" t="s">
        <v>72</v>
      </c>
      <c r="M4" s="120"/>
      <c r="N4" s="120"/>
      <c r="O4" s="120"/>
      <c r="P4" s="120"/>
      <c r="Q4" s="120"/>
      <c r="R4" s="120"/>
      <c r="S4" s="120"/>
      <c r="T4" s="121"/>
      <c r="U4" s="125" t="s">
        <v>100</v>
      </c>
      <c r="V4" s="126"/>
      <c r="W4" s="127"/>
      <c r="X4" s="131" t="s">
        <v>84</v>
      </c>
    </row>
    <row r="5" spans="1:24" x14ac:dyDescent="0.35">
      <c r="A5" s="105"/>
      <c r="B5" s="29" t="s">
        <v>62</v>
      </c>
      <c r="C5" s="112" t="s">
        <v>133</v>
      </c>
      <c r="D5" s="114"/>
      <c r="E5" s="102" t="s">
        <v>107</v>
      </c>
      <c r="F5" s="103"/>
      <c r="G5" s="103"/>
      <c r="H5" s="115"/>
      <c r="I5" s="30" t="s">
        <v>69</v>
      </c>
      <c r="J5" s="100" t="s">
        <v>52</v>
      </c>
      <c r="K5" s="100" t="s">
        <v>93</v>
      </c>
      <c r="L5" s="135" t="s">
        <v>108</v>
      </c>
      <c r="M5" s="136"/>
      <c r="N5" s="136"/>
      <c r="O5" s="136"/>
      <c r="P5" s="137"/>
      <c r="Q5" s="107" t="s">
        <v>102</v>
      </c>
      <c r="R5" s="107" t="s">
        <v>101</v>
      </c>
      <c r="S5" s="107" t="s">
        <v>94</v>
      </c>
      <c r="T5" s="107" t="s">
        <v>95</v>
      </c>
      <c r="U5" s="128" t="s">
        <v>117</v>
      </c>
      <c r="V5" s="128" t="s">
        <v>115</v>
      </c>
      <c r="W5" s="128" t="s">
        <v>116</v>
      </c>
      <c r="X5" s="132"/>
    </row>
    <row r="6" spans="1:24" x14ac:dyDescent="0.35">
      <c r="A6" s="106"/>
      <c r="B6" s="28"/>
      <c r="C6" s="55" t="s">
        <v>96</v>
      </c>
      <c r="D6" s="55" t="s">
        <v>97</v>
      </c>
      <c r="E6" s="36" t="s">
        <v>64</v>
      </c>
      <c r="F6" s="36" t="s">
        <v>65</v>
      </c>
      <c r="G6" s="36" t="s">
        <v>66</v>
      </c>
      <c r="H6" s="36" t="s">
        <v>11</v>
      </c>
      <c r="I6" s="31" t="s">
        <v>70</v>
      </c>
      <c r="J6" s="101"/>
      <c r="K6" s="101"/>
      <c r="L6" s="54" t="s">
        <v>64</v>
      </c>
      <c r="M6" s="54" t="s">
        <v>65</v>
      </c>
      <c r="N6" s="54" t="s">
        <v>66</v>
      </c>
      <c r="O6" s="54" t="s">
        <v>11</v>
      </c>
      <c r="P6" s="54" t="s">
        <v>52</v>
      </c>
      <c r="Q6" s="108"/>
      <c r="R6" s="108"/>
      <c r="S6" s="108"/>
      <c r="T6" s="108"/>
      <c r="U6" s="129"/>
      <c r="V6" s="129"/>
      <c r="W6" s="129"/>
      <c r="X6" s="133"/>
    </row>
    <row r="7" spans="1:24" x14ac:dyDescent="0.35">
      <c r="A7" s="74" t="s">
        <v>123</v>
      </c>
      <c r="B7" s="67" t="s">
        <v>71</v>
      </c>
      <c r="C7" s="68"/>
      <c r="D7" s="68"/>
      <c r="E7" s="70"/>
      <c r="F7" s="70"/>
      <c r="G7" s="70"/>
      <c r="H7" s="70"/>
      <c r="I7" s="70"/>
      <c r="J7" s="70"/>
      <c r="K7" s="71">
        <f t="shared" ref="K7:K18" si="0">SUM(C7:J7)</f>
        <v>0</v>
      </c>
      <c r="L7" s="71"/>
      <c r="M7" s="71"/>
      <c r="N7" s="71"/>
      <c r="O7" s="71"/>
      <c r="P7" s="71"/>
      <c r="Q7" s="72"/>
      <c r="R7" s="72"/>
      <c r="S7" s="72"/>
      <c r="T7" s="73">
        <f>SUM(L7:S7)</f>
        <v>0</v>
      </c>
      <c r="U7" s="80"/>
      <c r="V7" s="80"/>
      <c r="W7" s="80"/>
      <c r="X7" s="72"/>
    </row>
    <row r="8" spans="1:24" x14ac:dyDescent="0.35">
      <c r="A8" s="21"/>
      <c r="B8" s="21"/>
      <c r="C8" s="21"/>
      <c r="D8" s="21"/>
      <c r="E8" s="21"/>
      <c r="F8" s="21"/>
      <c r="G8" s="21"/>
      <c r="H8" s="21"/>
      <c r="I8" s="21"/>
      <c r="J8" s="21"/>
      <c r="K8" s="53">
        <f t="shared" si="0"/>
        <v>0</v>
      </c>
      <c r="L8" s="53"/>
      <c r="M8" s="53"/>
      <c r="N8" s="53"/>
      <c r="O8" s="53"/>
      <c r="P8" s="53"/>
      <c r="Q8" s="21"/>
      <c r="R8" s="21"/>
      <c r="S8" s="21"/>
      <c r="T8" s="4">
        <f>SUM(L8:S8)</f>
        <v>0</v>
      </c>
      <c r="U8" s="23"/>
      <c r="V8" s="23"/>
      <c r="W8" s="23"/>
      <c r="X8" s="21"/>
    </row>
    <row r="9" spans="1:24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53">
        <f t="shared" si="0"/>
        <v>0</v>
      </c>
      <c r="L9" s="53"/>
      <c r="M9" s="53"/>
      <c r="N9" s="53"/>
      <c r="O9" s="53"/>
      <c r="P9" s="53"/>
      <c r="Q9" s="21"/>
      <c r="R9" s="21"/>
      <c r="S9" s="21"/>
      <c r="T9" s="4">
        <f t="shared" ref="T9:T18" si="1">SUM(L9:S9)</f>
        <v>0</v>
      </c>
      <c r="U9" s="23"/>
      <c r="V9" s="23"/>
      <c r="W9" s="23"/>
      <c r="X9" s="21"/>
    </row>
    <row r="10" spans="1:24" x14ac:dyDescent="0.3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53">
        <f t="shared" si="0"/>
        <v>0</v>
      </c>
      <c r="L10" s="53"/>
      <c r="M10" s="53"/>
      <c r="N10" s="53"/>
      <c r="O10" s="53"/>
      <c r="P10" s="53"/>
      <c r="Q10" s="21"/>
      <c r="R10" s="21"/>
      <c r="S10" s="21"/>
      <c r="T10" s="4">
        <f t="shared" si="1"/>
        <v>0</v>
      </c>
      <c r="U10" s="23"/>
      <c r="V10" s="23"/>
      <c r="W10" s="23"/>
      <c r="X10" s="21"/>
    </row>
    <row r="11" spans="1:24" x14ac:dyDescent="0.3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53">
        <f t="shared" si="0"/>
        <v>0</v>
      </c>
      <c r="L11" s="53"/>
      <c r="M11" s="53"/>
      <c r="N11" s="53"/>
      <c r="O11" s="53"/>
      <c r="P11" s="53"/>
      <c r="Q11" s="21"/>
      <c r="R11" s="21"/>
      <c r="S11" s="21"/>
      <c r="T11" s="4">
        <f t="shared" si="1"/>
        <v>0</v>
      </c>
      <c r="U11" s="23"/>
      <c r="V11" s="23"/>
      <c r="W11" s="23"/>
      <c r="X11" s="21"/>
    </row>
    <row r="12" spans="1:24" x14ac:dyDescent="0.3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53">
        <f t="shared" si="0"/>
        <v>0</v>
      </c>
      <c r="L12" s="53"/>
      <c r="M12" s="53"/>
      <c r="N12" s="53"/>
      <c r="O12" s="53"/>
      <c r="P12" s="53"/>
      <c r="Q12" s="21"/>
      <c r="R12" s="21"/>
      <c r="S12" s="21"/>
      <c r="T12" s="4">
        <f t="shared" si="1"/>
        <v>0</v>
      </c>
      <c r="U12" s="23"/>
      <c r="V12" s="23"/>
      <c r="W12" s="23"/>
      <c r="X12" s="21"/>
    </row>
    <row r="13" spans="1:24" x14ac:dyDescent="0.3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53">
        <f t="shared" si="0"/>
        <v>0</v>
      </c>
      <c r="L13" s="53"/>
      <c r="M13" s="53"/>
      <c r="N13" s="53"/>
      <c r="O13" s="53"/>
      <c r="P13" s="53"/>
      <c r="Q13" s="21"/>
      <c r="R13" s="21"/>
      <c r="S13" s="21"/>
      <c r="T13" s="4">
        <f t="shared" si="1"/>
        <v>0</v>
      </c>
      <c r="U13" s="23"/>
      <c r="V13" s="23"/>
      <c r="W13" s="23"/>
      <c r="X13" s="21"/>
    </row>
    <row r="14" spans="1:24" x14ac:dyDescent="0.3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53">
        <f t="shared" si="0"/>
        <v>0</v>
      </c>
      <c r="L14" s="53"/>
      <c r="M14" s="53"/>
      <c r="N14" s="53"/>
      <c r="O14" s="53"/>
      <c r="P14" s="53"/>
      <c r="Q14" s="21"/>
      <c r="R14" s="21"/>
      <c r="S14" s="21"/>
      <c r="T14" s="4">
        <f t="shared" si="1"/>
        <v>0</v>
      </c>
      <c r="U14" s="23"/>
      <c r="V14" s="23"/>
      <c r="W14" s="23"/>
      <c r="X14" s="21"/>
    </row>
    <row r="15" spans="1:24" x14ac:dyDescent="0.3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53">
        <f t="shared" si="0"/>
        <v>0</v>
      </c>
      <c r="L15" s="53"/>
      <c r="M15" s="53"/>
      <c r="N15" s="53"/>
      <c r="O15" s="53"/>
      <c r="P15" s="53"/>
      <c r="Q15" s="21"/>
      <c r="R15" s="21"/>
      <c r="S15" s="21"/>
      <c r="T15" s="4">
        <f t="shared" si="1"/>
        <v>0</v>
      </c>
      <c r="U15" s="23"/>
      <c r="V15" s="23"/>
      <c r="W15" s="23"/>
      <c r="X15" s="21"/>
    </row>
    <row r="16" spans="1:24" x14ac:dyDescent="0.3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53">
        <f t="shared" si="0"/>
        <v>0</v>
      </c>
      <c r="L16" s="53"/>
      <c r="M16" s="53"/>
      <c r="N16" s="53"/>
      <c r="O16" s="53"/>
      <c r="P16" s="53"/>
      <c r="Q16" s="21"/>
      <c r="R16" s="21"/>
      <c r="S16" s="21"/>
      <c r="T16" s="4">
        <f t="shared" si="1"/>
        <v>0</v>
      </c>
      <c r="U16" s="23"/>
      <c r="V16" s="23"/>
      <c r="W16" s="23"/>
      <c r="X16" s="21"/>
    </row>
    <row r="17" spans="1:24" x14ac:dyDescent="0.3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53">
        <f t="shared" si="0"/>
        <v>0</v>
      </c>
      <c r="L17" s="53"/>
      <c r="M17" s="53"/>
      <c r="N17" s="53"/>
      <c r="O17" s="53"/>
      <c r="P17" s="53"/>
      <c r="Q17" s="21"/>
      <c r="R17" s="21"/>
      <c r="S17" s="21"/>
      <c r="T17" s="4">
        <f t="shared" si="1"/>
        <v>0</v>
      </c>
      <c r="U17" s="23"/>
      <c r="V17" s="23"/>
      <c r="W17" s="23"/>
      <c r="X17" s="21"/>
    </row>
    <row r="18" spans="1:24" x14ac:dyDescent="0.3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53">
        <f t="shared" si="0"/>
        <v>0</v>
      </c>
      <c r="L18" s="53"/>
      <c r="M18" s="53"/>
      <c r="N18" s="53"/>
      <c r="O18" s="53"/>
      <c r="P18" s="53"/>
      <c r="Q18" s="21"/>
      <c r="R18" s="21"/>
      <c r="S18" s="21"/>
      <c r="T18" s="4">
        <f t="shared" si="1"/>
        <v>0</v>
      </c>
      <c r="U18" s="23"/>
      <c r="V18" s="23"/>
      <c r="W18" s="23"/>
      <c r="X18" s="21"/>
    </row>
    <row r="19" spans="1:24" x14ac:dyDescent="0.35">
      <c r="A19" s="37"/>
      <c r="B19" s="38" t="s">
        <v>51</v>
      </c>
      <c r="C19" s="39">
        <f>SUM(C8:C18)</f>
        <v>0</v>
      </c>
      <c r="D19" s="39">
        <f t="shared" ref="D19:T19" si="2">SUM(D8:D18)</f>
        <v>0</v>
      </c>
      <c r="E19" s="39">
        <f t="shared" si="2"/>
        <v>0</v>
      </c>
      <c r="F19" s="39">
        <f t="shared" si="2"/>
        <v>0</v>
      </c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>SUM(K8:K18)</f>
        <v>0</v>
      </c>
      <c r="L19" s="39">
        <f t="shared" si="2"/>
        <v>0</v>
      </c>
      <c r="M19" s="39">
        <f t="shared" si="2"/>
        <v>0</v>
      </c>
      <c r="N19" s="39">
        <f t="shared" si="2"/>
        <v>0</v>
      </c>
      <c r="O19" s="39">
        <f t="shared" si="2"/>
        <v>0</v>
      </c>
      <c r="P19" s="39">
        <f t="shared" si="2"/>
        <v>0</v>
      </c>
      <c r="Q19" s="39">
        <f t="shared" si="2"/>
        <v>0</v>
      </c>
      <c r="R19" s="39">
        <f t="shared" si="2"/>
        <v>0</v>
      </c>
      <c r="S19" s="39">
        <f t="shared" si="2"/>
        <v>0</v>
      </c>
      <c r="T19" s="39">
        <f t="shared" si="2"/>
        <v>0</v>
      </c>
      <c r="U19" s="81"/>
      <c r="V19" s="81"/>
      <c r="W19" s="81"/>
      <c r="X19" s="37"/>
    </row>
    <row r="21" spans="1:24" x14ac:dyDescent="0.35">
      <c r="Q21" s="1" t="s">
        <v>87</v>
      </c>
      <c r="T21" s="1" t="s">
        <v>90</v>
      </c>
    </row>
    <row r="22" spans="1:24" x14ac:dyDescent="0.35">
      <c r="Q22" s="1" t="s">
        <v>88</v>
      </c>
      <c r="T22" s="1" t="s">
        <v>88</v>
      </c>
    </row>
    <row r="23" spans="1:24" x14ac:dyDescent="0.35">
      <c r="Q23" s="1" t="s">
        <v>89</v>
      </c>
      <c r="T23" s="1" t="s">
        <v>89</v>
      </c>
    </row>
  </sheetData>
  <mergeCells count="21">
    <mergeCell ref="A1:T1"/>
    <mergeCell ref="U1:X1"/>
    <mergeCell ref="A2:T2"/>
    <mergeCell ref="A3:T3"/>
    <mergeCell ref="A4:A6"/>
    <mergeCell ref="C4:K4"/>
    <mergeCell ref="X4:X6"/>
    <mergeCell ref="E5:H5"/>
    <mergeCell ref="C5:D5"/>
    <mergeCell ref="S5:S6"/>
    <mergeCell ref="L4:T4"/>
    <mergeCell ref="L5:P5"/>
    <mergeCell ref="Q5:Q6"/>
    <mergeCell ref="T5:T6"/>
    <mergeCell ref="J5:J6"/>
    <mergeCell ref="K5:K6"/>
    <mergeCell ref="R5:R6"/>
    <mergeCell ref="U4:W4"/>
    <mergeCell ref="U5:U6"/>
    <mergeCell ref="V5:V6"/>
    <mergeCell ref="W5:W6"/>
  </mergeCells>
  <pageMargins left="0.11811023622047245" right="0.11811023622047245" top="0.19685039370078741" bottom="0.15748031496062992" header="0.31496062992125984" footer="0.31496062992125984"/>
  <pageSetup paperSize="9" scale="6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รายงานรับ-จ่ายเงิน-ฝากคลัง</vt:lpstr>
      <vt:lpstr>ทะเบียนคุมรับ-จ่ายเงินฝากคลัง</vt:lpstr>
      <vt:lpstr>รายงานรับ-จ่ายเงิน-ฝากธนาคาร</vt:lpstr>
      <vt:lpstr>ทะเบียนคุมรับ-จ่ายเงินฝากธนาคาร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Prodesk</dc:creator>
  <cp:lastModifiedBy>HP Prodesk</cp:lastModifiedBy>
  <cp:lastPrinted>2017-11-06T04:43:57Z</cp:lastPrinted>
  <dcterms:created xsi:type="dcterms:W3CDTF">2016-10-20T08:33:07Z</dcterms:created>
  <dcterms:modified xsi:type="dcterms:W3CDTF">2017-11-06T05:14:34Z</dcterms:modified>
</cp:coreProperties>
</file>